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685" yWindow="165" windowWidth="10320" windowHeight="11130" tabRatio="891"/>
  </bookViews>
  <sheets>
    <sheet name="Estimate - Full (for Coaches)" sheetId="4" r:id="rId1"/>
    <sheet name="Estimate - CSI" sheetId="6" r:id="rId2"/>
    <sheet name="Estimate - ArchEx" sheetId="7" r:id="rId3"/>
    <sheet name="Company Unit Price Database" sheetId="5" r:id="rId4"/>
    <sheet name="Addendum 1" sheetId="8" r:id="rId5"/>
    <sheet name="Addendum 2" sheetId="10" r:id="rId6"/>
    <sheet name="Sub 1 Proposal Sheet" sheetId="11" r:id="rId7"/>
    <sheet name="Sub 2 Proposal Sheet" sheetId="12" r:id="rId8"/>
    <sheet name="Sub 3 Proposal Sheet" sheetId="13" r:id="rId9"/>
    <sheet name="Material Bid Proposal 1" sheetId="9" r:id="rId10"/>
    <sheet name="Material Bid Proposal 2" sheetId="14" r:id="rId11"/>
    <sheet name="Bogus Proposal" sheetId="16" r:id="rId12"/>
  </sheets>
  <definedNames>
    <definedName name="_xlnm.Print_Area" localSheetId="4">'Addendum 1'!$A$1:$D$25</definedName>
    <definedName name="_xlnm.Print_Area" localSheetId="5">'Addendum 2'!$A$1:$D$25</definedName>
    <definedName name="_xlnm.Print_Area" localSheetId="3">'Company Unit Price Database'!$B$1:$I$41</definedName>
    <definedName name="_xlnm.Print_Area" localSheetId="2">'Estimate - ArchEx'!$A$1:$H$41</definedName>
    <definedName name="_xlnm.Print_Area" localSheetId="1">'Estimate - CSI'!$A$1:$H$42</definedName>
    <definedName name="_xlnm.Print_Area" localSheetId="0">'Estimate - Full (for Coaches)'!$A$1:$H$42</definedName>
    <definedName name="_xlnm.Print_Area" localSheetId="9">'Material Bid Proposal 1'!$A$4:$D$25</definedName>
  </definedNames>
  <calcPr calcId="152511" calcMode="manual" iterate="1" iterateCount="8"/>
</workbook>
</file>

<file path=xl/calcChain.xml><?xml version="1.0" encoding="utf-8"?>
<calcChain xmlns="http://schemas.openxmlformats.org/spreadsheetml/2006/main">
  <c r="D18" i="16" l="1"/>
  <c r="D17" i="16"/>
  <c r="D16" i="16"/>
  <c r="G23" i="7" l="1"/>
  <c r="F23" i="7"/>
  <c r="E23" i="7"/>
  <c r="H23" i="7" s="1"/>
  <c r="H22" i="7"/>
  <c r="G22" i="7"/>
  <c r="F22" i="7"/>
  <c r="E22" i="7"/>
  <c r="G21" i="7"/>
  <c r="F21" i="7"/>
  <c r="E21" i="7"/>
  <c r="H21" i="7" s="1"/>
  <c r="H16" i="7"/>
  <c r="G16" i="7"/>
  <c r="F16" i="7"/>
  <c r="E16" i="7"/>
  <c r="G15" i="7"/>
  <c r="F15" i="7"/>
  <c r="E15" i="7"/>
  <c r="H15" i="7" s="1"/>
  <c r="H14" i="7"/>
  <c r="G14" i="7"/>
  <c r="F14" i="7"/>
  <c r="E14" i="7"/>
  <c r="G13" i="7"/>
  <c r="F13" i="7"/>
  <c r="E13" i="7"/>
  <c r="H13" i="7" s="1"/>
  <c r="H12" i="7"/>
  <c r="G12" i="7"/>
  <c r="F12" i="7"/>
  <c r="E12" i="7"/>
  <c r="G23" i="6"/>
  <c r="F23" i="6"/>
  <c r="E23" i="6"/>
  <c r="H23" i="6" s="1"/>
  <c r="G22" i="6"/>
  <c r="F22" i="6"/>
  <c r="E22" i="6"/>
  <c r="H22" i="6" s="1"/>
  <c r="G21" i="6"/>
  <c r="F21" i="6"/>
  <c r="E21" i="6"/>
  <c r="H21" i="6" s="1"/>
  <c r="G16" i="6"/>
  <c r="F16" i="6"/>
  <c r="E16" i="6"/>
  <c r="H16" i="6" s="1"/>
  <c r="G15" i="6"/>
  <c r="F15" i="6"/>
  <c r="E15" i="6"/>
  <c r="H15" i="6" s="1"/>
  <c r="G14" i="6"/>
  <c r="F14" i="6"/>
  <c r="E14" i="6"/>
  <c r="H14" i="6" s="1"/>
  <c r="G13" i="6"/>
  <c r="F13" i="6"/>
  <c r="E13" i="6"/>
  <c r="H13" i="6" s="1"/>
  <c r="G12" i="6"/>
  <c r="F12" i="6"/>
  <c r="E12" i="6"/>
  <c r="H12" i="6" s="1"/>
  <c r="D18" i="14"/>
  <c r="D17" i="14"/>
  <c r="D16" i="14"/>
  <c r="H26" i="6" l="1"/>
  <c r="F26" i="6"/>
  <c r="G26" i="6"/>
  <c r="E26" i="6"/>
  <c r="H15" i="4"/>
  <c r="H19" i="4"/>
  <c r="H21" i="4"/>
  <c r="G13" i="4"/>
  <c r="G14" i="4"/>
  <c r="G15" i="4"/>
  <c r="G16" i="4"/>
  <c r="G17" i="4"/>
  <c r="G18" i="4"/>
  <c r="G19" i="4"/>
  <c r="G20" i="4"/>
  <c r="G21" i="4"/>
  <c r="G22" i="4"/>
  <c r="G23" i="4"/>
  <c r="G24" i="4"/>
  <c r="F13" i="4"/>
  <c r="F14" i="4"/>
  <c r="F15" i="4"/>
  <c r="F16" i="4"/>
  <c r="F17" i="4"/>
  <c r="F18" i="4"/>
  <c r="F19" i="4"/>
  <c r="F20" i="4"/>
  <c r="F21" i="4"/>
  <c r="F22" i="4"/>
  <c r="F23" i="4"/>
  <c r="H23" i="4" s="1"/>
  <c r="F24" i="4"/>
  <c r="H24" i="4" s="1"/>
  <c r="E13" i="4"/>
  <c r="E14" i="4"/>
  <c r="E15" i="4"/>
  <c r="E16" i="4"/>
  <c r="E17" i="4"/>
  <c r="E18" i="4"/>
  <c r="E19" i="4"/>
  <c r="E20" i="4"/>
  <c r="E21" i="4"/>
  <c r="E22" i="4"/>
  <c r="E23" i="4"/>
  <c r="E24" i="4"/>
  <c r="H13" i="4" l="1"/>
  <c r="H14" i="4"/>
  <c r="H18" i="4"/>
  <c r="H17" i="4"/>
  <c r="H20" i="4"/>
  <c r="H22" i="4"/>
  <c r="H16" i="4"/>
  <c r="G12" i="4" l="1"/>
  <c r="G26" i="4" s="1"/>
  <c r="F12" i="4"/>
  <c r="F26" i="4" s="1"/>
  <c r="E12" i="4"/>
  <c r="E26" i="4" s="1"/>
  <c r="H12" i="4" l="1"/>
  <c r="H26" i="4" l="1"/>
  <c r="B5" i="10"/>
  <c r="B4" i="10"/>
  <c r="B3" i="10"/>
  <c r="C13" i="9" l="1"/>
  <c r="C12" i="9"/>
  <c r="C11" i="9"/>
  <c r="B5" i="8"/>
  <c r="B4" i="8"/>
  <c r="B3" i="8"/>
  <c r="H34" i="4" l="1"/>
  <c r="H27" i="4"/>
  <c r="H28" i="4" l="1"/>
  <c r="H30" i="4" s="1"/>
  <c r="H33" i="4" l="1"/>
  <c r="H32" i="4"/>
  <c r="H31" i="4"/>
  <c r="H36" i="4" l="1"/>
</calcChain>
</file>

<file path=xl/sharedStrings.xml><?xml version="1.0" encoding="utf-8"?>
<sst xmlns="http://schemas.openxmlformats.org/spreadsheetml/2006/main" count="408" uniqueCount="128">
  <si>
    <t>PROJECT:</t>
  </si>
  <si>
    <t>ESTIMATOR:</t>
  </si>
  <si>
    <t>ADDRESS:</t>
  </si>
  <si>
    <t>DATE:</t>
  </si>
  <si>
    <t>DIVISION:</t>
  </si>
  <si>
    <t>DESCRIPTION</t>
  </si>
  <si>
    <t>QUANTITY</t>
  </si>
  <si>
    <t>UNIT</t>
  </si>
  <si>
    <t>SUBTOTALS</t>
  </si>
  <si>
    <t>LABOR BURDEN ON LABOR</t>
  </si>
  <si>
    <t>%</t>
  </si>
  <si>
    <t>SMALL TOOLS</t>
  </si>
  <si>
    <t>TOTAL DIRECT COST</t>
  </si>
  <si>
    <t>OVERHEAD</t>
  </si>
  <si>
    <t>PROFIT</t>
  </si>
  <si>
    <t>INSURANCE &amp; BOND</t>
  </si>
  <si>
    <t>SALES TAX ON MATERIAL</t>
  </si>
  <si>
    <t>TOTAL COST</t>
  </si>
  <si>
    <t>ESTIMATE</t>
  </si>
  <si>
    <t>SYSTEM:</t>
  </si>
  <si>
    <t>WORK AREA:</t>
  </si>
  <si>
    <t>Support Services Building</t>
  </si>
  <si>
    <t>15200 Neabsco Mills Rd.</t>
  </si>
  <si>
    <t>Woodbridge, VA 22191</t>
  </si>
  <si>
    <t>All (new construction)</t>
  </si>
  <si>
    <t>COMPANY:</t>
  </si>
  <si>
    <t>Division</t>
  </si>
  <si>
    <t>Description</t>
  </si>
  <si>
    <t>Cost In-Place</t>
  </si>
  <si>
    <t xml:space="preserve">Units  </t>
  </si>
  <si>
    <t>Division 01 — General Requirements</t>
  </si>
  <si>
    <t>Insurance and Bond Rates</t>
  </si>
  <si>
    <t>Trade</t>
  </si>
  <si>
    <t xml:space="preserve"> </t>
  </si>
  <si>
    <t>Rate</t>
  </si>
  <si>
    <t>General Contractor</t>
  </si>
  <si>
    <t>Percent of Direct Cost</t>
  </si>
  <si>
    <t>Excavation:</t>
  </si>
  <si>
    <t>Masonry:</t>
  </si>
  <si>
    <t>Carpentry:</t>
  </si>
  <si>
    <t>Roofing:</t>
  </si>
  <si>
    <t>Electrical:</t>
  </si>
  <si>
    <t>Plumbing:</t>
  </si>
  <si>
    <t>HVAC:</t>
  </si>
  <si>
    <t>Painting and Decorating:</t>
  </si>
  <si>
    <t>Paving:</t>
  </si>
  <si>
    <t>EA</t>
  </si>
  <si>
    <t>MATERIALS</t>
  </si>
  <si>
    <t>LABOR</t>
  </si>
  <si>
    <t>Gross SF:</t>
  </si>
  <si>
    <t>PHONE NO.:</t>
  </si>
  <si>
    <t>Materials</t>
  </si>
  <si>
    <t>Labor</t>
  </si>
  <si>
    <t>ArchEx &amp; CSI</t>
  </si>
  <si>
    <t>Company Unit Price Database</t>
  </si>
  <si>
    <t>Item</t>
  </si>
  <si>
    <t>Project Info:</t>
  </si>
  <si>
    <t>Addendum 2</t>
  </si>
  <si>
    <t>Mobilization</t>
  </si>
  <si>
    <t>Power/Generator</t>
  </si>
  <si>
    <t>Dumpster</t>
  </si>
  <si>
    <t>SUB</t>
  </si>
  <si>
    <t>SF</t>
  </si>
  <si>
    <t>MTH</t>
  </si>
  <si>
    <t>LS</t>
  </si>
  <si>
    <t>Sub</t>
  </si>
  <si>
    <t>Assumptions:</t>
  </si>
  <si>
    <t>Sub-Contractor Bid Form</t>
  </si>
  <si>
    <t>Project:</t>
  </si>
  <si>
    <t>Bidder:</t>
  </si>
  <si>
    <t>Bidder Address:</t>
  </si>
  <si>
    <t>Addendum #1 Received:</t>
  </si>
  <si>
    <t>Y          /          N</t>
  </si>
  <si>
    <t>Addendum #2 Received:</t>
  </si>
  <si>
    <t xml:space="preserve"> $ </t>
  </si>
  <si>
    <t>Total Bid:</t>
  </si>
  <si>
    <t>Signature of Authorized Agent:</t>
  </si>
  <si>
    <t>Date:</t>
  </si>
  <si>
    <t>Phone Number:</t>
  </si>
  <si>
    <t>Exclusions:</t>
  </si>
  <si>
    <t>Roofing</t>
  </si>
  <si>
    <t>7 (CSI), D (Uniformat)</t>
  </si>
  <si>
    <t>Fall Protection</t>
  </si>
  <si>
    <t>Lift or Crane</t>
  </si>
  <si>
    <t>Standing Seam Metal Roofing</t>
  </si>
  <si>
    <t>Snowguards</t>
  </si>
  <si>
    <t>TPO Membrane Roofing</t>
  </si>
  <si>
    <t>Overflow Drain Tongues</t>
  </si>
  <si>
    <t>Cast Iron Boots</t>
  </si>
  <si>
    <t>LF</t>
  </si>
  <si>
    <t>Overflow Drain Tonuges</t>
  </si>
  <si>
    <t>Gutters</t>
  </si>
  <si>
    <t>Downspouts</t>
  </si>
  <si>
    <t>Division 7 — Roof Coverings</t>
  </si>
  <si>
    <t>Standing Seam Metal Siding Panels</t>
  </si>
  <si>
    <t>10% Waste on Metal</t>
  </si>
  <si>
    <t>8% Waste on Membrane</t>
  </si>
  <si>
    <t>Standard Colors for Metal</t>
  </si>
  <si>
    <t>Roof Coverings Per Plans &amp; Specs.</t>
  </si>
  <si>
    <t>Inclusions:</t>
  </si>
  <si>
    <t>Louvers, Mechanical Curbs, Fiberglass Sandwich Panel System</t>
  </si>
  <si>
    <t>Deduct:  Standard Colors for Metal in lieu of Full Range</t>
  </si>
  <si>
    <t>Add:  Furnish &amp; Install Cast Iron Boots</t>
  </si>
  <si>
    <t>Standing Seam Metal Roofing &amp; Siding Material</t>
  </si>
  <si>
    <t>TPO Membrane Roofing Material</t>
  </si>
  <si>
    <t>DryIN Companies</t>
  </si>
  <si>
    <t>$1.10 per SF</t>
  </si>
  <si>
    <t>$1.85 per SF</t>
  </si>
  <si>
    <t>45 ShedWater Avenue  ~                                       Richmond, VA 23219   ~                                                804-454-3890</t>
  </si>
  <si>
    <t>$1.40 per SF</t>
  </si>
  <si>
    <t>$2.30 per SF</t>
  </si>
  <si>
    <t>Includes Full Range of Colors for Metal</t>
  </si>
  <si>
    <t>45 ShedWater Avenue  ~                                              Richmond, VA 23219   ~                                                              804-454-3890</t>
  </si>
  <si>
    <t>CoverUp, LLC</t>
  </si>
  <si>
    <t>305 Seaming Lane  ~                                                Richmond, VA 23219   ~                                                   804-222-3455</t>
  </si>
  <si>
    <t>Provide an additional 2% of the light fixtures as attic stock.</t>
  </si>
  <si>
    <t xml:space="preserve">  f.  FLYASH CLASS G: 25% MAXIMUM BY WEIGHT       ASTM C618</t>
  </si>
  <si>
    <t>On drawing Sheet S0; Section IV, CAST-IN-PLACE CONCRETE … change Item 6f to read:</t>
  </si>
  <si>
    <t>Provide an additional 2% of the duct work as attick stock.</t>
  </si>
  <si>
    <t>Change all "3" Rain Water Drainage" to "4" Rain Water Drainage".</t>
  </si>
  <si>
    <t xml:space="preserve">" All lighting shall be as specified or equal with written prior approval ninety days in advance.  </t>
  </si>
  <si>
    <t>Substitutions will not be accepted".</t>
  </si>
  <si>
    <t>Bid Time shall be extended by 10 minutes</t>
  </si>
  <si>
    <t xml:space="preserve">Switch Brick 1 with Brick 2.  </t>
  </si>
  <si>
    <t>TPO Membrane Roofing Warranty shall be a 20 Year Warranty.</t>
  </si>
  <si>
    <t>Addendum #1</t>
  </si>
  <si>
    <t>10 Year TPO Membrane Roofing Warranty</t>
  </si>
  <si>
    <t>Add: 20 Year Warranty on TPO Membrane Roofing in lieu of 10 Year Warranty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</si>
</sst>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164" formatCode="&quot;$&quot;#,##0.00"/>
    <numFmt numFmtId="165" formatCode="0.0%"/>
    <numFmt numFmtId="166" formatCode="&quot;$&quot;#,##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28"/>
      <name val="Arial"/>
      <family val="2"/>
    </font>
    <font>
      <b/>
      <sz val="2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"/>
      <name val="Arial"/>
      <family val="2"/>
    </font>
    <font>
      <sz val="10"/>
      <color rgb="FFFF0000"/>
      <name val="Arial"/>
      <family val="2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sz val="10"/>
      <color rgb="FF0000FF"/>
      <name val="Symbol"/>
      <family val="1"/>
      <charset val="2"/>
    </font>
    <font>
      <sz val="11"/>
      <color rgb="FF000000"/>
      <name val="Calibri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9" fontId="3" fillId="0" borderId="0" applyFont="0" applyFill="0" applyBorder="0" applyAlignment="0" applyProtection="0"/>
  </cellStyleXfs>
  <cellXfs count="105">
    <xf numFmtId="0" fontId="0" fillId="0" borderId="0" xfId="0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9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164" fontId="7" fillId="0" borderId="19" xfId="0" applyNumberFormat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64" fontId="6" fillId="0" borderId="0" xfId="0" applyNumberFormat="1" applyFont="1" applyAlignment="1">
      <alignment vertical="center"/>
    </xf>
    <xf numFmtId="4" fontId="6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vertical="center"/>
    </xf>
    <xf numFmtId="0" fontId="1" fillId="0" borderId="0" xfId="1" applyAlignment="1">
      <alignment vertical="center"/>
    </xf>
    <xf numFmtId="0" fontId="4" fillId="0" borderId="0" xfId="1" applyFont="1" applyAlignment="1">
      <alignment vertical="center"/>
    </xf>
    <xf numFmtId="0" fontId="1" fillId="0" borderId="1" xfId="1" applyFont="1" applyBorder="1" applyAlignment="1">
      <alignment vertical="center"/>
    </xf>
    <xf numFmtId="0" fontId="1" fillId="2" borderId="1" xfId="1" applyFill="1" applyBorder="1" applyAlignment="1" applyProtection="1">
      <alignment vertical="center"/>
      <protection locked="0"/>
    </xf>
    <xf numFmtId="0" fontId="1" fillId="0" borderId="6" xfId="1" applyFont="1" applyBorder="1" applyAlignment="1">
      <alignment horizontal="left" vertical="center"/>
    </xf>
    <xf numFmtId="0" fontId="1" fillId="0" borderId="2" xfId="1" applyFont="1" applyBorder="1" applyAlignment="1">
      <alignment vertical="center"/>
    </xf>
    <xf numFmtId="0" fontId="1" fillId="0" borderId="8" xfId="1" applyFont="1" applyBorder="1" applyAlignment="1">
      <alignment horizontal="left" vertical="center"/>
    </xf>
    <xf numFmtId="0" fontId="1" fillId="0" borderId="2" xfId="1" applyBorder="1" applyAlignment="1">
      <alignment vertical="center"/>
    </xf>
    <xf numFmtId="0" fontId="1" fillId="0" borderId="1" xfId="1" applyFill="1" applyBorder="1" applyAlignment="1" applyProtection="1">
      <alignment vertical="center"/>
      <protection locked="0"/>
    </xf>
    <xf numFmtId="0" fontId="1" fillId="2" borderId="6" xfId="1" applyFill="1" applyBorder="1" applyAlignment="1" applyProtection="1">
      <alignment vertical="center"/>
      <protection locked="0"/>
    </xf>
    <xf numFmtId="14" fontId="1" fillId="2" borderId="1" xfId="1" applyNumberFormat="1" applyFill="1" applyBorder="1" applyAlignment="1" applyProtection="1">
      <alignment vertical="center"/>
      <protection locked="0"/>
    </xf>
    <xf numFmtId="0" fontId="2" fillId="0" borderId="17" xfId="1" applyFont="1" applyBorder="1" applyAlignment="1">
      <alignment vertical="center"/>
    </xf>
    <xf numFmtId="0" fontId="2" fillId="0" borderId="17" xfId="1" applyFont="1" applyBorder="1" applyAlignment="1">
      <alignment horizontal="center" vertical="center"/>
    </xf>
    <xf numFmtId="0" fontId="2" fillId="0" borderId="16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 wrapText="1"/>
    </xf>
    <xf numFmtId="0" fontId="2" fillId="0" borderId="0" xfId="1" applyFont="1" applyAlignment="1">
      <alignment vertical="center"/>
    </xf>
    <xf numFmtId="0" fontId="1" fillId="2" borderId="8" xfId="1" applyFont="1" applyFill="1" applyBorder="1" applyAlignment="1" applyProtection="1">
      <alignment vertical="center"/>
      <protection locked="0"/>
    </xf>
    <xf numFmtId="3" fontId="1" fillId="2" borderId="8" xfId="1" applyNumberFormat="1" applyFill="1" applyBorder="1" applyAlignment="1" applyProtection="1">
      <alignment vertical="center"/>
      <protection locked="0"/>
    </xf>
    <xf numFmtId="49" fontId="1" fillId="2" borderId="9" xfId="1" applyNumberFormat="1" applyFont="1" applyFill="1" applyBorder="1" applyAlignment="1" applyProtection="1">
      <alignment horizontal="left" vertical="center"/>
      <protection locked="0"/>
    </xf>
    <xf numFmtId="166" fontId="1" fillId="2" borderId="10" xfId="1" applyNumberFormat="1" applyFill="1" applyBorder="1" applyAlignment="1" applyProtection="1">
      <alignment vertical="center"/>
      <protection locked="0"/>
    </xf>
    <xf numFmtId="166" fontId="1" fillId="0" borderId="9" xfId="1" applyNumberFormat="1" applyBorder="1" applyAlignment="1">
      <alignment vertical="center"/>
    </xf>
    <xf numFmtId="0" fontId="1" fillId="4" borderId="0" xfId="1" applyFill="1" applyAlignment="1">
      <alignment vertical="center"/>
    </xf>
    <xf numFmtId="0" fontId="1" fillId="2" borderId="8" xfId="1" applyFill="1" applyBorder="1" applyAlignment="1" applyProtection="1">
      <alignment vertical="center"/>
      <protection locked="0"/>
    </xf>
    <xf numFmtId="0" fontId="1" fillId="0" borderId="3" xfId="1" applyFont="1" applyBorder="1" applyAlignment="1">
      <alignment vertical="center"/>
    </xf>
    <xf numFmtId="0" fontId="1" fillId="0" borderId="4" xfId="1" applyBorder="1" applyAlignment="1">
      <alignment vertical="center"/>
    </xf>
    <xf numFmtId="166" fontId="1" fillId="3" borderId="5" xfId="1" applyNumberFormat="1" applyFill="1" applyBorder="1" applyAlignment="1">
      <alignment vertical="center"/>
    </xf>
    <xf numFmtId="0" fontId="1" fillId="0" borderId="6" xfId="1" applyFont="1" applyBorder="1" applyAlignment="1">
      <alignment vertical="center"/>
    </xf>
    <xf numFmtId="165" fontId="1" fillId="2" borderId="11" xfId="1" applyNumberFormat="1" applyFill="1" applyBorder="1" applyAlignment="1" applyProtection="1">
      <alignment vertical="center"/>
      <protection locked="0"/>
    </xf>
    <xf numFmtId="0" fontId="1" fillId="0" borderId="1" xfId="1" applyFont="1" applyBorder="1" applyAlignment="1">
      <alignment horizontal="left" vertical="center"/>
    </xf>
    <xf numFmtId="0" fontId="1" fillId="0" borderId="1" xfId="1" applyBorder="1" applyAlignment="1">
      <alignment vertical="center"/>
    </xf>
    <xf numFmtId="166" fontId="1" fillId="3" borderId="7" xfId="1" applyNumberFormat="1" applyFill="1" applyBorder="1" applyAlignment="1">
      <alignment vertical="center"/>
    </xf>
    <xf numFmtId="0" fontId="1" fillId="0" borderId="8" xfId="1" applyFont="1" applyBorder="1" applyAlignment="1">
      <alignment vertical="center"/>
    </xf>
    <xf numFmtId="165" fontId="9" fillId="2" borderId="12" xfId="1" applyNumberFormat="1" applyFont="1" applyFill="1" applyBorder="1" applyAlignment="1" applyProtection="1">
      <alignment vertical="center"/>
      <protection locked="0"/>
    </xf>
    <xf numFmtId="0" fontId="1" fillId="0" borderId="2" xfId="1" applyFont="1" applyBorder="1" applyAlignment="1">
      <alignment horizontal="left" vertical="center"/>
    </xf>
    <xf numFmtId="166" fontId="1" fillId="3" borderId="9" xfId="1" applyNumberFormat="1" applyFill="1" applyBorder="1" applyAlignment="1">
      <alignment vertical="center"/>
    </xf>
    <xf numFmtId="0" fontId="1" fillId="0" borderId="13" xfId="1" applyBorder="1" applyAlignment="1">
      <alignment vertical="center"/>
    </xf>
    <xf numFmtId="1" fontId="1" fillId="0" borderId="14" xfId="1" applyNumberFormat="1" applyBorder="1" applyAlignment="1">
      <alignment vertical="center"/>
    </xf>
    <xf numFmtId="0" fontId="1" fillId="0" borderId="14" xfId="1" applyBorder="1" applyAlignment="1">
      <alignment horizontal="left" vertical="center"/>
    </xf>
    <xf numFmtId="0" fontId="1" fillId="0" borderId="14" xfId="1" applyBorder="1" applyAlignment="1">
      <alignment vertical="center"/>
    </xf>
    <xf numFmtId="166" fontId="1" fillId="0" borderId="15" xfId="1" applyNumberFormat="1" applyBorder="1" applyAlignment="1">
      <alignment vertical="center"/>
    </xf>
    <xf numFmtId="1" fontId="1" fillId="0" borderId="4" xfId="1" applyNumberFormat="1" applyBorder="1" applyAlignment="1">
      <alignment vertical="center"/>
    </xf>
    <xf numFmtId="0" fontId="1" fillId="0" borderId="4" xfId="1" applyBorder="1" applyAlignment="1">
      <alignment horizontal="left" vertical="center"/>
    </xf>
    <xf numFmtId="0" fontId="1" fillId="0" borderId="6" xfId="1" applyFont="1" applyFill="1" applyBorder="1" applyAlignment="1">
      <alignment vertical="center"/>
    </xf>
    <xf numFmtId="165" fontId="9" fillId="2" borderId="11" xfId="1" applyNumberFormat="1" applyFont="1" applyFill="1" applyBorder="1" applyAlignment="1" applyProtection="1">
      <alignment vertical="center"/>
      <protection locked="0"/>
    </xf>
    <xf numFmtId="0" fontId="1" fillId="0" borderId="8" xfId="1" applyFont="1" applyFill="1" applyBorder="1" applyAlignment="1">
      <alignment vertical="center"/>
    </xf>
    <xf numFmtId="165" fontId="1" fillId="2" borderId="12" xfId="1" applyNumberFormat="1" applyFill="1" applyBorder="1" applyAlignment="1" applyProtection="1">
      <alignment vertical="center"/>
      <protection locked="0"/>
    </xf>
    <xf numFmtId="0" fontId="1" fillId="0" borderId="14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/>
    <xf numFmtId="164" fontId="0" fillId="0" borderId="0" xfId="0" applyNumberFormat="1"/>
    <xf numFmtId="0" fontId="0" fillId="0" borderId="19" xfId="0" applyBorder="1" applyAlignment="1">
      <alignment horizontal="center"/>
    </xf>
    <xf numFmtId="0" fontId="0" fillId="0" borderId="19" xfId="0" applyBorder="1"/>
    <xf numFmtId="166" fontId="1" fillId="2" borderId="8" xfId="1" applyNumberFormat="1" applyFill="1" applyBorder="1" applyAlignment="1" applyProtection="1">
      <alignment vertical="center"/>
      <protection locked="0"/>
    </xf>
    <xf numFmtId="0" fontId="1" fillId="0" borderId="0" xfId="1" applyFill="1" applyAlignment="1">
      <alignment vertical="center"/>
    </xf>
    <xf numFmtId="3" fontId="2" fillId="0" borderId="0" xfId="1" applyNumberFormat="1" applyFont="1" applyFill="1" applyAlignment="1">
      <alignment vertical="center"/>
    </xf>
    <xf numFmtId="0" fontId="2" fillId="0" borderId="0" xfId="1" applyFont="1" applyFill="1" applyAlignment="1">
      <alignment vertical="center"/>
    </xf>
    <xf numFmtId="166" fontId="1" fillId="0" borderId="0" xfId="1" applyNumberFormat="1" applyFill="1" applyAlignment="1">
      <alignment vertical="center"/>
    </xf>
    <xf numFmtId="9" fontId="1" fillId="0" borderId="0" xfId="1" applyNumberFormat="1" applyFill="1" applyAlignment="1">
      <alignment vertical="center"/>
    </xf>
    <xf numFmtId="164" fontId="1" fillId="0" borderId="0" xfId="1" applyNumberFormat="1" applyFill="1" applyAlignment="1">
      <alignment vertical="center"/>
    </xf>
    <xf numFmtId="3" fontId="9" fillId="2" borderId="8" xfId="1" applyNumberFormat="1" applyFont="1" applyFill="1" applyBorder="1" applyAlignment="1" applyProtection="1">
      <alignment vertical="center"/>
      <protection locked="0"/>
    </xf>
    <xf numFmtId="0" fontId="11" fillId="0" borderId="0" xfId="0" applyFont="1"/>
    <xf numFmtId="0" fontId="0" fillId="0" borderId="0" xfId="0" applyAlignment="1">
      <alignment wrapText="1"/>
    </xf>
    <xf numFmtId="0" fontId="1" fillId="0" borderId="0" xfId="1" applyFont="1" applyBorder="1" applyAlignment="1">
      <alignment vertical="center"/>
    </xf>
    <xf numFmtId="0" fontId="1" fillId="0" borderId="0" xfId="1" applyBorder="1" applyAlignment="1">
      <alignment vertical="center"/>
    </xf>
    <xf numFmtId="0" fontId="1" fillId="0" borderId="0" xfId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1" applyFont="1" applyFill="1" applyBorder="1" applyAlignment="1" applyProtection="1">
      <alignment vertical="center"/>
      <protection locked="0"/>
    </xf>
    <xf numFmtId="0" fontId="1" fillId="0" borderId="0" xfId="1" applyFill="1" applyBorder="1" applyAlignment="1" applyProtection="1">
      <alignment vertical="center"/>
      <protection locked="0"/>
    </xf>
    <xf numFmtId="0" fontId="7" fillId="0" borderId="0" xfId="0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6" fontId="1" fillId="0" borderId="0" xfId="1" applyNumberFormat="1" applyFill="1" applyBorder="1" applyAlignment="1">
      <alignment vertical="center"/>
    </xf>
    <xf numFmtId="6" fontId="0" fillId="0" borderId="0" xfId="0" applyNumberFormat="1"/>
    <xf numFmtId="0" fontId="10" fillId="0" borderId="0" xfId="0" applyFont="1" applyAlignment="1">
      <alignment horizontal="center"/>
    </xf>
    <xf numFmtId="14" fontId="0" fillId="0" borderId="0" xfId="0" applyNumberFormat="1"/>
    <xf numFmtId="0" fontId="13" fillId="0" borderId="0" xfId="0" applyFont="1" applyAlignment="1">
      <alignment horizontal="left" vertical="center" indent="5"/>
    </xf>
    <xf numFmtId="0" fontId="14" fillId="0" borderId="0" xfId="0" applyFont="1" applyAlignment="1">
      <alignment horizontal="left" vertical="center" indent="4"/>
    </xf>
    <xf numFmtId="0" fontId="15" fillId="0" borderId="0" xfId="0" applyFont="1" applyAlignment="1">
      <alignment vertical="center"/>
    </xf>
    <xf numFmtId="0" fontId="16" fillId="0" borderId="0" xfId="0" applyFont="1"/>
    <xf numFmtId="0" fontId="1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/>
    <xf numFmtId="3" fontId="1" fillId="2" borderId="2" xfId="1" applyNumberFormat="1" applyFill="1" applyBorder="1" applyAlignment="1" applyProtection="1">
      <alignment horizontal="left" vertical="center"/>
      <protection locked="0"/>
    </xf>
    <xf numFmtId="3" fontId="0" fillId="0" borderId="2" xfId="0" applyNumberFormat="1" applyBorder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Alignment="1"/>
  </cellXfs>
  <cellStyles count="3">
    <cellStyle name="Normal" xfId="0" builtinId="0"/>
    <cellStyle name="Normal 2" xfId="1"/>
    <cellStyle name="Percent 2" xfId="2"/>
  </cellStyles>
  <dxfs count="0"/>
  <tableStyles count="0" defaultTableStyle="TableStyleMedium9" defaultPivotStyle="PivotStyleLight16"/>
  <colors>
    <mruColors>
      <color rgb="FF99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581791</xdr:colOff>
      <xdr:row>2</xdr:row>
      <xdr:rowOff>68570</xdr:rowOff>
    </xdr:from>
    <xdr:to>
      <xdr:col>1</xdr:col>
      <xdr:colOff>1440814</xdr:colOff>
      <xdr:row>8</xdr:row>
      <xdr:rowOff>48840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964" cy="14310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2219325</xdr:colOff>
      <xdr:row>0</xdr:row>
      <xdr:rowOff>0</xdr:rowOff>
    </xdr:from>
    <xdr:to>
      <xdr:col>4</xdr:col>
      <xdr:colOff>38100</xdr:colOff>
      <xdr:row>10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0"/>
          <a:ext cx="2314575" cy="1971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3" name="Picture 2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016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4" name="Picture 3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016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5" name="Picture 4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016" y="735320"/>
          <a:ext cx="1440048" cy="1409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3" name="Picture 2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4" name="Picture 3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8" name="Picture 7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9" name="Picture 8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10" name="Picture 9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11" name="Picture 10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12" name="Picture 1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13" name="Picture 12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048" cy="1409020"/>
        </a:xfrm>
        <a:prstGeom prst="rect">
          <a:avLst/>
        </a:prstGeom>
      </xdr:spPr>
    </xdr:pic>
    <xdr:clientData/>
  </xdr:twoCellAnchor>
  <xdr:twoCellAnchor editAs="oneCell">
    <xdr:from>
      <xdr:col>0</xdr:col>
      <xdr:colOff>581791</xdr:colOff>
      <xdr:row>2</xdr:row>
      <xdr:rowOff>68570</xdr:rowOff>
    </xdr:from>
    <xdr:to>
      <xdr:col>1</xdr:col>
      <xdr:colOff>1412239</xdr:colOff>
      <xdr:row>8</xdr:row>
      <xdr:rowOff>48840</xdr:rowOff>
    </xdr:to>
    <xdr:pic>
      <xdr:nvPicPr>
        <xdr:cNvPr id="14" name="Picture 13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048" cy="14090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563218</xdr:colOff>
      <xdr:row>0</xdr:row>
      <xdr:rowOff>207065</xdr:rowOff>
    </xdr:from>
    <xdr:to>
      <xdr:col>2</xdr:col>
      <xdr:colOff>2009616</xdr:colOff>
      <xdr:row>4</xdr:row>
      <xdr:rowOff>169113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07196" y="207065"/>
          <a:ext cx="1446398" cy="14280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1276350</xdr:colOff>
      <xdr:row>0</xdr:row>
      <xdr:rowOff>28575</xdr:rowOff>
    </xdr:from>
    <xdr:to>
      <xdr:col>1</xdr:col>
      <xdr:colOff>3714750</xdr:colOff>
      <xdr:row>10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28575"/>
          <a:ext cx="2438400" cy="1876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1514475</xdr:colOff>
      <xdr:row>0</xdr:row>
      <xdr:rowOff>0</xdr:rowOff>
    </xdr:from>
    <xdr:to>
      <xdr:col>1</xdr:col>
      <xdr:colOff>3390900</xdr:colOff>
      <xdr:row>12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0"/>
          <a:ext cx="1876425" cy="2438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885825</xdr:colOff>
      <xdr:row>1</xdr:row>
      <xdr:rowOff>142875</xdr:rowOff>
    </xdr:from>
    <xdr:to>
      <xdr:col>2</xdr:col>
      <xdr:colOff>371475</xdr:colOff>
      <xdr:row>12</xdr:row>
      <xdr:rowOff>123825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333375"/>
          <a:ext cx="3276600" cy="2076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2517913</xdr:colOff>
      <xdr:row>5</xdr:row>
      <xdr:rowOff>24848</xdr:rowOff>
    </xdr:from>
    <xdr:to>
      <xdr:col>2</xdr:col>
      <xdr:colOff>2153479</xdr:colOff>
      <xdr:row>9</xdr:row>
      <xdr:rowOff>53423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1435" y="977348"/>
          <a:ext cx="2186609" cy="1743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2628900</xdr:colOff>
      <xdr:row>0</xdr:row>
      <xdr:rowOff>0</xdr:rowOff>
    </xdr:from>
    <xdr:to>
      <xdr:col>3</xdr:col>
      <xdr:colOff>1581150</xdr:colOff>
      <xdr:row>10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0"/>
          <a:ext cx="2314575" cy="1971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42"/>
  <sheetViews>
    <sheetView showGridLines="0" tabSelected="1" view="pageBreakPreview" zoomScale="90" zoomScaleNormal="75" zoomScaleSheetLayoutView="90" workbookViewId="0"/>
  </sheetViews>
  <sheetFormatPr defaultRowHeight="12.75" x14ac:dyDescent="0.25"/>
  <cols>
    <col min="1" max="1" width="7.140625" style="19" customWidth="1"/>
    <col min="2" max="2" width="51.28515625" style="19" bestFit="1" customWidth="1"/>
    <col min="3" max="3" width="13.28515625" style="19" customWidth="1"/>
    <col min="4" max="4" width="6.28515625" style="19" customWidth="1"/>
    <col min="5" max="8" width="15.7109375" style="19" customWidth="1"/>
    <col min="9" max="9" width="16.140625" style="19" customWidth="1"/>
    <col min="10" max="10" width="4.7109375" style="19" customWidth="1"/>
    <col min="11" max="11" width="11.140625" style="19" bestFit="1" customWidth="1"/>
    <col min="12" max="12" width="9.140625" style="19"/>
    <col min="13" max="13" width="12" style="19" bestFit="1" customWidth="1"/>
    <col min="14" max="14" width="9.140625" style="19"/>
    <col min="15" max="15" width="10.42578125" style="19" bestFit="1" customWidth="1"/>
    <col min="16" max="257" width="9.140625" style="19"/>
    <col min="258" max="258" width="39.140625" style="19" customWidth="1"/>
    <col min="259" max="259" width="10.28515625" style="19" bestFit="1" customWidth="1"/>
    <col min="260" max="260" width="9.140625" style="19"/>
    <col min="261" max="264" width="13.140625" style="19" customWidth="1"/>
    <col min="265" max="265" width="11.42578125" style="19" customWidth="1"/>
    <col min="266" max="266" width="4.7109375" style="19" customWidth="1"/>
    <col min="267" max="513" width="9.140625" style="19"/>
    <col min="514" max="514" width="39.140625" style="19" customWidth="1"/>
    <col min="515" max="515" width="10.28515625" style="19" bestFit="1" customWidth="1"/>
    <col min="516" max="516" width="9.140625" style="19"/>
    <col min="517" max="520" width="13.140625" style="19" customWidth="1"/>
    <col min="521" max="521" width="11.42578125" style="19" customWidth="1"/>
    <col min="522" max="522" width="4.7109375" style="19" customWidth="1"/>
    <col min="523" max="769" width="9.140625" style="19"/>
    <col min="770" max="770" width="39.140625" style="19" customWidth="1"/>
    <col min="771" max="771" width="10.28515625" style="19" bestFit="1" customWidth="1"/>
    <col min="772" max="772" width="9.140625" style="19"/>
    <col min="773" max="776" width="13.140625" style="19" customWidth="1"/>
    <col min="777" max="777" width="11.42578125" style="19" customWidth="1"/>
    <col min="778" max="778" width="4.7109375" style="19" customWidth="1"/>
    <col min="779" max="1025" width="9.140625" style="19"/>
    <col min="1026" max="1026" width="39.140625" style="19" customWidth="1"/>
    <col min="1027" max="1027" width="10.28515625" style="19" bestFit="1" customWidth="1"/>
    <col min="1028" max="1028" width="9.140625" style="19"/>
    <col min="1029" max="1032" width="13.140625" style="19" customWidth="1"/>
    <col min="1033" max="1033" width="11.42578125" style="19" customWidth="1"/>
    <col min="1034" max="1034" width="4.7109375" style="19" customWidth="1"/>
    <col min="1035" max="1281" width="9.140625" style="19"/>
    <col min="1282" max="1282" width="39.140625" style="19" customWidth="1"/>
    <col min="1283" max="1283" width="10.28515625" style="19" bestFit="1" customWidth="1"/>
    <col min="1284" max="1284" width="9.140625" style="19"/>
    <col min="1285" max="1288" width="13.140625" style="19" customWidth="1"/>
    <col min="1289" max="1289" width="11.42578125" style="19" customWidth="1"/>
    <col min="1290" max="1290" width="4.7109375" style="19" customWidth="1"/>
    <col min="1291" max="1537" width="9.140625" style="19"/>
    <col min="1538" max="1538" width="39.140625" style="19" customWidth="1"/>
    <col min="1539" max="1539" width="10.28515625" style="19" bestFit="1" customWidth="1"/>
    <col min="1540" max="1540" width="9.140625" style="19"/>
    <col min="1541" max="1544" width="13.140625" style="19" customWidth="1"/>
    <col min="1545" max="1545" width="11.42578125" style="19" customWidth="1"/>
    <col min="1546" max="1546" width="4.7109375" style="19" customWidth="1"/>
    <col min="1547" max="1793" width="9.140625" style="19"/>
    <col min="1794" max="1794" width="39.140625" style="19" customWidth="1"/>
    <col min="1795" max="1795" width="10.28515625" style="19" bestFit="1" customWidth="1"/>
    <col min="1796" max="1796" width="9.140625" style="19"/>
    <col min="1797" max="1800" width="13.140625" style="19" customWidth="1"/>
    <col min="1801" max="1801" width="11.42578125" style="19" customWidth="1"/>
    <col min="1802" max="1802" width="4.7109375" style="19" customWidth="1"/>
    <col min="1803" max="2049" width="9.140625" style="19"/>
    <col min="2050" max="2050" width="39.140625" style="19" customWidth="1"/>
    <col min="2051" max="2051" width="10.28515625" style="19" bestFit="1" customWidth="1"/>
    <col min="2052" max="2052" width="9.140625" style="19"/>
    <col min="2053" max="2056" width="13.140625" style="19" customWidth="1"/>
    <col min="2057" max="2057" width="11.42578125" style="19" customWidth="1"/>
    <col min="2058" max="2058" width="4.7109375" style="19" customWidth="1"/>
    <col min="2059" max="2305" width="9.140625" style="19"/>
    <col min="2306" max="2306" width="39.140625" style="19" customWidth="1"/>
    <col min="2307" max="2307" width="10.28515625" style="19" bestFit="1" customWidth="1"/>
    <col min="2308" max="2308" width="9.140625" style="19"/>
    <col min="2309" max="2312" width="13.140625" style="19" customWidth="1"/>
    <col min="2313" max="2313" width="11.42578125" style="19" customWidth="1"/>
    <col min="2314" max="2314" width="4.7109375" style="19" customWidth="1"/>
    <col min="2315" max="2561" width="9.140625" style="19"/>
    <col min="2562" max="2562" width="39.140625" style="19" customWidth="1"/>
    <col min="2563" max="2563" width="10.28515625" style="19" bestFit="1" customWidth="1"/>
    <col min="2564" max="2564" width="9.140625" style="19"/>
    <col min="2565" max="2568" width="13.140625" style="19" customWidth="1"/>
    <col min="2569" max="2569" width="11.42578125" style="19" customWidth="1"/>
    <col min="2570" max="2570" width="4.7109375" style="19" customWidth="1"/>
    <col min="2571" max="2817" width="9.140625" style="19"/>
    <col min="2818" max="2818" width="39.140625" style="19" customWidth="1"/>
    <col min="2819" max="2819" width="10.28515625" style="19" bestFit="1" customWidth="1"/>
    <col min="2820" max="2820" width="9.140625" style="19"/>
    <col min="2821" max="2824" width="13.140625" style="19" customWidth="1"/>
    <col min="2825" max="2825" width="11.42578125" style="19" customWidth="1"/>
    <col min="2826" max="2826" width="4.7109375" style="19" customWidth="1"/>
    <col min="2827" max="3073" width="9.140625" style="19"/>
    <col min="3074" max="3074" width="39.140625" style="19" customWidth="1"/>
    <col min="3075" max="3075" width="10.28515625" style="19" bestFit="1" customWidth="1"/>
    <col min="3076" max="3076" width="9.140625" style="19"/>
    <col min="3077" max="3080" width="13.140625" style="19" customWidth="1"/>
    <col min="3081" max="3081" width="11.42578125" style="19" customWidth="1"/>
    <col min="3082" max="3082" width="4.7109375" style="19" customWidth="1"/>
    <col min="3083" max="3329" width="9.140625" style="19"/>
    <col min="3330" max="3330" width="39.140625" style="19" customWidth="1"/>
    <col min="3331" max="3331" width="10.28515625" style="19" bestFit="1" customWidth="1"/>
    <col min="3332" max="3332" width="9.140625" style="19"/>
    <col min="3333" max="3336" width="13.140625" style="19" customWidth="1"/>
    <col min="3337" max="3337" width="11.42578125" style="19" customWidth="1"/>
    <col min="3338" max="3338" width="4.7109375" style="19" customWidth="1"/>
    <col min="3339" max="3585" width="9.140625" style="19"/>
    <col min="3586" max="3586" width="39.140625" style="19" customWidth="1"/>
    <col min="3587" max="3587" width="10.28515625" style="19" bestFit="1" customWidth="1"/>
    <col min="3588" max="3588" width="9.140625" style="19"/>
    <col min="3589" max="3592" width="13.140625" style="19" customWidth="1"/>
    <col min="3593" max="3593" width="11.42578125" style="19" customWidth="1"/>
    <col min="3594" max="3594" width="4.7109375" style="19" customWidth="1"/>
    <col min="3595" max="3841" width="9.140625" style="19"/>
    <col min="3842" max="3842" width="39.140625" style="19" customWidth="1"/>
    <col min="3843" max="3843" width="10.28515625" style="19" bestFit="1" customWidth="1"/>
    <col min="3844" max="3844" width="9.140625" style="19"/>
    <col min="3845" max="3848" width="13.140625" style="19" customWidth="1"/>
    <col min="3849" max="3849" width="11.42578125" style="19" customWidth="1"/>
    <col min="3850" max="3850" width="4.7109375" style="19" customWidth="1"/>
    <col min="3851" max="4097" width="9.140625" style="19"/>
    <col min="4098" max="4098" width="39.140625" style="19" customWidth="1"/>
    <col min="4099" max="4099" width="10.28515625" style="19" bestFit="1" customWidth="1"/>
    <col min="4100" max="4100" width="9.140625" style="19"/>
    <col min="4101" max="4104" width="13.140625" style="19" customWidth="1"/>
    <col min="4105" max="4105" width="11.42578125" style="19" customWidth="1"/>
    <col min="4106" max="4106" width="4.7109375" style="19" customWidth="1"/>
    <col min="4107" max="4353" width="9.140625" style="19"/>
    <col min="4354" max="4354" width="39.140625" style="19" customWidth="1"/>
    <col min="4355" max="4355" width="10.28515625" style="19" bestFit="1" customWidth="1"/>
    <col min="4356" max="4356" width="9.140625" style="19"/>
    <col min="4357" max="4360" width="13.140625" style="19" customWidth="1"/>
    <col min="4361" max="4361" width="11.42578125" style="19" customWidth="1"/>
    <col min="4362" max="4362" width="4.7109375" style="19" customWidth="1"/>
    <col min="4363" max="4609" width="9.140625" style="19"/>
    <col min="4610" max="4610" width="39.140625" style="19" customWidth="1"/>
    <col min="4611" max="4611" width="10.28515625" style="19" bestFit="1" customWidth="1"/>
    <col min="4612" max="4612" width="9.140625" style="19"/>
    <col min="4613" max="4616" width="13.140625" style="19" customWidth="1"/>
    <col min="4617" max="4617" width="11.42578125" style="19" customWidth="1"/>
    <col min="4618" max="4618" width="4.7109375" style="19" customWidth="1"/>
    <col min="4619" max="4865" width="9.140625" style="19"/>
    <col min="4866" max="4866" width="39.140625" style="19" customWidth="1"/>
    <col min="4867" max="4867" width="10.28515625" style="19" bestFit="1" customWidth="1"/>
    <col min="4868" max="4868" width="9.140625" style="19"/>
    <col min="4869" max="4872" width="13.140625" style="19" customWidth="1"/>
    <col min="4873" max="4873" width="11.42578125" style="19" customWidth="1"/>
    <col min="4874" max="4874" width="4.7109375" style="19" customWidth="1"/>
    <col min="4875" max="5121" width="9.140625" style="19"/>
    <col min="5122" max="5122" width="39.140625" style="19" customWidth="1"/>
    <col min="5123" max="5123" width="10.28515625" style="19" bestFit="1" customWidth="1"/>
    <col min="5124" max="5124" width="9.140625" style="19"/>
    <col min="5125" max="5128" width="13.140625" style="19" customWidth="1"/>
    <col min="5129" max="5129" width="11.42578125" style="19" customWidth="1"/>
    <col min="5130" max="5130" width="4.7109375" style="19" customWidth="1"/>
    <col min="5131" max="5377" width="9.140625" style="19"/>
    <col min="5378" max="5378" width="39.140625" style="19" customWidth="1"/>
    <col min="5379" max="5379" width="10.28515625" style="19" bestFit="1" customWidth="1"/>
    <col min="5380" max="5380" width="9.140625" style="19"/>
    <col min="5381" max="5384" width="13.140625" style="19" customWidth="1"/>
    <col min="5385" max="5385" width="11.42578125" style="19" customWidth="1"/>
    <col min="5386" max="5386" width="4.7109375" style="19" customWidth="1"/>
    <col min="5387" max="5633" width="9.140625" style="19"/>
    <col min="5634" max="5634" width="39.140625" style="19" customWidth="1"/>
    <col min="5635" max="5635" width="10.28515625" style="19" bestFit="1" customWidth="1"/>
    <col min="5636" max="5636" width="9.140625" style="19"/>
    <col min="5637" max="5640" width="13.140625" style="19" customWidth="1"/>
    <col min="5641" max="5641" width="11.42578125" style="19" customWidth="1"/>
    <col min="5642" max="5642" width="4.7109375" style="19" customWidth="1"/>
    <col min="5643" max="5889" width="9.140625" style="19"/>
    <col min="5890" max="5890" width="39.140625" style="19" customWidth="1"/>
    <col min="5891" max="5891" width="10.28515625" style="19" bestFit="1" customWidth="1"/>
    <col min="5892" max="5892" width="9.140625" style="19"/>
    <col min="5893" max="5896" width="13.140625" style="19" customWidth="1"/>
    <col min="5897" max="5897" width="11.42578125" style="19" customWidth="1"/>
    <col min="5898" max="5898" width="4.7109375" style="19" customWidth="1"/>
    <col min="5899" max="6145" width="9.140625" style="19"/>
    <col min="6146" max="6146" width="39.140625" style="19" customWidth="1"/>
    <col min="6147" max="6147" width="10.28515625" style="19" bestFit="1" customWidth="1"/>
    <col min="6148" max="6148" width="9.140625" style="19"/>
    <col min="6149" max="6152" width="13.140625" style="19" customWidth="1"/>
    <col min="6153" max="6153" width="11.42578125" style="19" customWidth="1"/>
    <col min="6154" max="6154" width="4.7109375" style="19" customWidth="1"/>
    <col min="6155" max="6401" width="9.140625" style="19"/>
    <col min="6402" max="6402" width="39.140625" style="19" customWidth="1"/>
    <col min="6403" max="6403" width="10.28515625" style="19" bestFit="1" customWidth="1"/>
    <col min="6404" max="6404" width="9.140625" style="19"/>
    <col min="6405" max="6408" width="13.140625" style="19" customWidth="1"/>
    <col min="6409" max="6409" width="11.42578125" style="19" customWidth="1"/>
    <col min="6410" max="6410" width="4.7109375" style="19" customWidth="1"/>
    <col min="6411" max="6657" width="9.140625" style="19"/>
    <col min="6658" max="6658" width="39.140625" style="19" customWidth="1"/>
    <col min="6659" max="6659" width="10.28515625" style="19" bestFit="1" customWidth="1"/>
    <col min="6660" max="6660" width="9.140625" style="19"/>
    <col min="6661" max="6664" width="13.140625" style="19" customWidth="1"/>
    <col min="6665" max="6665" width="11.42578125" style="19" customWidth="1"/>
    <col min="6666" max="6666" width="4.7109375" style="19" customWidth="1"/>
    <col min="6667" max="6913" width="9.140625" style="19"/>
    <col min="6914" max="6914" width="39.140625" style="19" customWidth="1"/>
    <col min="6915" max="6915" width="10.28515625" style="19" bestFit="1" customWidth="1"/>
    <col min="6916" max="6916" width="9.140625" style="19"/>
    <col min="6917" max="6920" width="13.140625" style="19" customWidth="1"/>
    <col min="6921" max="6921" width="11.42578125" style="19" customWidth="1"/>
    <col min="6922" max="6922" width="4.7109375" style="19" customWidth="1"/>
    <col min="6923" max="7169" width="9.140625" style="19"/>
    <col min="7170" max="7170" width="39.140625" style="19" customWidth="1"/>
    <col min="7171" max="7171" width="10.28515625" style="19" bestFit="1" customWidth="1"/>
    <col min="7172" max="7172" width="9.140625" style="19"/>
    <col min="7173" max="7176" width="13.140625" style="19" customWidth="1"/>
    <col min="7177" max="7177" width="11.42578125" style="19" customWidth="1"/>
    <col min="7178" max="7178" width="4.7109375" style="19" customWidth="1"/>
    <col min="7179" max="7425" width="9.140625" style="19"/>
    <col min="7426" max="7426" width="39.140625" style="19" customWidth="1"/>
    <col min="7427" max="7427" width="10.28515625" style="19" bestFit="1" customWidth="1"/>
    <col min="7428" max="7428" width="9.140625" style="19"/>
    <col min="7429" max="7432" width="13.140625" style="19" customWidth="1"/>
    <col min="7433" max="7433" width="11.42578125" style="19" customWidth="1"/>
    <col min="7434" max="7434" width="4.7109375" style="19" customWidth="1"/>
    <col min="7435" max="7681" width="9.140625" style="19"/>
    <col min="7682" max="7682" width="39.140625" style="19" customWidth="1"/>
    <col min="7683" max="7683" width="10.28515625" style="19" bestFit="1" customWidth="1"/>
    <col min="7684" max="7684" width="9.140625" style="19"/>
    <col min="7685" max="7688" width="13.140625" style="19" customWidth="1"/>
    <col min="7689" max="7689" width="11.42578125" style="19" customWidth="1"/>
    <col min="7690" max="7690" width="4.7109375" style="19" customWidth="1"/>
    <col min="7691" max="7937" width="9.140625" style="19"/>
    <col min="7938" max="7938" width="39.140625" style="19" customWidth="1"/>
    <col min="7939" max="7939" width="10.28515625" style="19" bestFit="1" customWidth="1"/>
    <col min="7940" max="7940" width="9.140625" style="19"/>
    <col min="7941" max="7944" width="13.140625" style="19" customWidth="1"/>
    <col min="7945" max="7945" width="11.42578125" style="19" customWidth="1"/>
    <col min="7946" max="7946" width="4.7109375" style="19" customWidth="1"/>
    <col min="7947" max="8193" width="9.140625" style="19"/>
    <col min="8194" max="8194" width="39.140625" style="19" customWidth="1"/>
    <col min="8195" max="8195" width="10.28515625" style="19" bestFit="1" customWidth="1"/>
    <col min="8196" max="8196" width="9.140625" style="19"/>
    <col min="8197" max="8200" width="13.140625" style="19" customWidth="1"/>
    <col min="8201" max="8201" width="11.42578125" style="19" customWidth="1"/>
    <col min="8202" max="8202" width="4.7109375" style="19" customWidth="1"/>
    <col min="8203" max="8449" width="9.140625" style="19"/>
    <col min="8450" max="8450" width="39.140625" style="19" customWidth="1"/>
    <col min="8451" max="8451" width="10.28515625" style="19" bestFit="1" customWidth="1"/>
    <col min="8452" max="8452" width="9.140625" style="19"/>
    <col min="8453" max="8456" width="13.140625" style="19" customWidth="1"/>
    <col min="8457" max="8457" width="11.42578125" style="19" customWidth="1"/>
    <col min="8458" max="8458" width="4.7109375" style="19" customWidth="1"/>
    <col min="8459" max="8705" width="9.140625" style="19"/>
    <col min="8706" max="8706" width="39.140625" style="19" customWidth="1"/>
    <col min="8707" max="8707" width="10.28515625" style="19" bestFit="1" customWidth="1"/>
    <col min="8708" max="8708" width="9.140625" style="19"/>
    <col min="8709" max="8712" width="13.140625" style="19" customWidth="1"/>
    <col min="8713" max="8713" width="11.42578125" style="19" customWidth="1"/>
    <col min="8714" max="8714" width="4.7109375" style="19" customWidth="1"/>
    <col min="8715" max="8961" width="9.140625" style="19"/>
    <col min="8962" max="8962" width="39.140625" style="19" customWidth="1"/>
    <col min="8963" max="8963" width="10.28515625" style="19" bestFit="1" customWidth="1"/>
    <col min="8964" max="8964" width="9.140625" style="19"/>
    <col min="8965" max="8968" width="13.140625" style="19" customWidth="1"/>
    <col min="8969" max="8969" width="11.42578125" style="19" customWidth="1"/>
    <col min="8970" max="8970" width="4.7109375" style="19" customWidth="1"/>
    <col min="8971" max="9217" width="9.140625" style="19"/>
    <col min="9218" max="9218" width="39.140625" style="19" customWidth="1"/>
    <col min="9219" max="9219" width="10.28515625" style="19" bestFit="1" customWidth="1"/>
    <col min="9220" max="9220" width="9.140625" style="19"/>
    <col min="9221" max="9224" width="13.140625" style="19" customWidth="1"/>
    <col min="9225" max="9225" width="11.42578125" style="19" customWidth="1"/>
    <col min="9226" max="9226" width="4.7109375" style="19" customWidth="1"/>
    <col min="9227" max="9473" width="9.140625" style="19"/>
    <col min="9474" max="9474" width="39.140625" style="19" customWidth="1"/>
    <col min="9475" max="9475" width="10.28515625" style="19" bestFit="1" customWidth="1"/>
    <col min="9476" max="9476" width="9.140625" style="19"/>
    <col min="9477" max="9480" width="13.140625" style="19" customWidth="1"/>
    <col min="9481" max="9481" width="11.42578125" style="19" customWidth="1"/>
    <col min="9482" max="9482" width="4.7109375" style="19" customWidth="1"/>
    <col min="9483" max="9729" width="9.140625" style="19"/>
    <col min="9730" max="9730" width="39.140625" style="19" customWidth="1"/>
    <col min="9731" max="9731" width="10.28515625" style="19" bestFit="1" customWidth="1"/>
    <col min="9732" max="9732" width="9.140625" style="19"/>
    <col min="9733" max="9736" width="13.140625" style="19" customWidth="1"/>
    <col min="9737" max="9737" width="11.42578125" style="19" customWidth="1"/>
    <col min="9738" max="9738" width="4.7109375" style="19" customWidth="1"/>
    <col min="9739" max="9985" width="9.140625" style="19"/>
    <col min="9986" max="9986" width="39.140625" style="19" customWidth="1"/>
    <col min="9987" max="9987" width="10.28515625" style="19" bestFit="1" customWidth="1"/>
    <col min="9988" max="9988" width="9.140625" style="19"/>
    <col min="9989" max="9992" width="13.140625" style="19" customWidth="1"/>
    <col min="9993" max="9993" width="11.42578125" style="19" customWidth="1"/>
    <col min="9994" max="9994" width="4.7109375" style="19" customWidth="1"/>
    <col min="9995" max="10241" width="9.140625" style="19"/>
    <col min="10242" max="10242" width="39.140625" style="19" customWidth="1"/>
    <col min="10243" max="10243" width="10.28515625" style="19" bestFit="1" customWidth="1"/>
    <col min="10244" max="10244" width="9.140625" style="19"/>
    <col min="10245" max="10248" width="13.140625" style="19" customWidth="1"/>
    <col min="10249" max="10249" width="11.42578125" style="19" customWidth="1"/>
    <col min="10250" max="10250" width="4.7109375" style="19" customWidth="1"/>
    <col min="10251" max="10497" width="9.140625" style="19"/>
    <col min="10498" max="10498" width="39.140625" style="19" customWidth="1"/>
    <col min="10499" max="10499" width="10.28515625" style="19" bestFit="1" customWidth="1"/>
    <col min="10500" max="10500" width="9.140625" style="19"/>
    <col min="10501" max="10504" width="13.140625" style="19" customWidth="1"/>
    <col min="10505" max="10505" width="11.42578125" style="19" customWidth="1"/>
    <col min="10506" max="10506" width="4.7109375" style="19" customWidth="1"/>
    <col min="10507" max="10753" width="9.140625" style="19"/>
    <col min="10754" max="10754" width="39.140625" style="19" customWidth="1"/>
    <col min="10755" max="10755" width="10.28515625" style="19" bestFit="1" customWidth="1"/>
    <col min="10756" max="10756" width="9.140625" style="19"/>
    <col min="10757" max="10760" width="13.140625" style="19" customWidth="1"/>
    <col min="10761" max="10761" width="11.42578125" style="19" customWidth="1"/>
    <col min="10762" max="10762" width="4.7109375" style="19" customWidth="1"/>
    <col min="10763" max="11009" width="9.140625" style="19"/>
    <col min="11010" max="11010" width="39.140625" style="19" customWidth="1"/>
    <col min="11011" max="11011" width="10.28515625" style="19" bestFit="1" customWidth="1"/>
    <col min="11012" max="11012" width="9.140625" style="19"/>
    <col min="11013" max="11016" width="13.140625" style="19" customWidth="1"/>
    <col min="11017" max="11017" width="11.42578125" style="19" customWidth="1"/>
    <col min="11018" max="11018" width="4.7109375" style="19" customWidth="1"/>
    <col min="11019" max="11265" width="9.140625" style="19"/>
    <col min="11266" max="11266" width="39.140625" style="19" customWidth="1"/>
    <col min="11267" max="11267" width="10.28515625" style="19" bestFit="1" customWidth="1"/>
    <col min="11268" max="11268" width="9.140625" style="19"/>
    <col min="11269" max="11272" width="13.140625" style="19" customWidth="1"/>
    <col min="11273" max="11273" width="11.42578125" style="19" customWidth="1"/>
    <col min="11274" max="11274" width="4.7109375" style="19" customWidth="1"/>
    <col min="11275" max="11521" width="9.140625" style="19"/>
    <col min="11522" max="11522" width="39.140625" style="19" customWidth="1"/>
    <col min="11523" max="11523" width="10.28515625" style="19" bestFit="1" customWidth="1"/>
    <col min="11524" max="11524" width="9.140625" style="19"/>
    <col min="11525" max="11528" width="13.140625" style="19" customWidth="1"/>
    <col min="11529" max="11529" width="11.42578125" style="19" customWidth="1"/>
    <col min="11530" max="11530" width="4.7109375" style="19" customWidth="1"/>
    <col min="11531" max="11777" width="9.140625" style="19"/>
    <col min="11778" max="11778" width="39.140625" style="19" customWidth="1"/>
    <col min="11779" max="11779" width="10.28515625" style="19" bestFit="1" customWidth="1"/>
    <col min="11780" max="11780" width="9.140625" style="19"/>
    <col min="11781" max="11784" width="13.140625" style="19" customWidth="1"/>
    <col min="11785" max="11785" width="11.42578125" style="19" customWidth="1"/>
    <col min="11786" max="11786" width="4.7109375" style="19" customWidth="1"/>
    <col min="11787" max="12033" width="9.140625" style="19"/>
    <col min="12034" max="12034" width="39.140625" style="19" customWidth="1"/>
    <col min="12035" max="12035" width="10.28515625" style="19" bestFit="1" customWidth="1"/>
    <col min="12036" max="12036" width="9.140625" style="19"/>
    <col min="12037" max="12040" width="13.140625" style="19" customWidth="1"/>
    <col min="12041" max="12041" width="11.42578125" style="19" customWidth="1"/>
    <col min="12042" max="12042" width="4.7109375" style="19" customWidth="1"/>
    <col min="12043" max="12289" width="9.140625" style="19"/>
    <col min="12290" max="12290" width="39.140625" style="19" customWidth="1"/>
    <col min="12291" max="12291" width="10.28515625" style="19" bestFit="1" customWidth="1"/>
    <col min="12292" max="12292" width="9.140625" style="19"/>
    <col min="12293" max="12296" width="13.140625" style="19" customWidth="1"/>
    <col min="12297" max="12297" width="11.42578125" style="19" customWidth="1"/>
    <col min="12298" max="12298" width="4.7109375" style="19" customWidth="1"/>
    <col min="12299" max="12545" width="9.140625" style="19"/>
    <col min="12546" max="12546" width="39.140625" style="19" customWidth="1"/>
    <col min="12547" max="12547" width="10.28515625" style="19" bestFit="1" customWidth="1"/>
    <col min="12548" max="12548" width="9.140625" style="19"/>
    <col min="12549" max="12552" width="13.140625" style="19" customWidth="1"/>
    <col min="12553" max="12553" width="11.42578125" style="19" customWidth="1"/>
    <col min="12554" max="12554" width="4.7109375" style="19" customWidth="1"/>
    <col min="12555" max="12801" width="9.140625" style="19"/>
    <col min="12802" max="12802" width="39.140625" style="19" customWidth="1"/>
    <col min="12803" max="12803" width="10.28515625" style="19" bestFit="1" customWidth="1"/>
    <col min="12804" max="12804" width="9.140625" style="19"/>
    <col min="12805" max="12808" width="13.140625" style="19" customWidth="1"/>
    <col min="12809" max="12809" width="11.42578125" style="19" customWidth="1"/>
    <col min="12810" max="12810" width="4.7109375" style="19" customWidth="1"/>
    <col min="12811" max="13057" width="9.140625" style="19"/>
    <col min="13058" max="13058" width="39.140625" style="19" customWidth="1"/>
    <col min="13059" max="13059" width="10.28515625" style="19" bestFit="1" customWidth="1"/>
    <col min="13060" max="13060" width="9.140625" style="19"/>
    <col min="13061" max="13064" width="13.140625" style="19" customWidth="1"/>
    <col min="13065" max="13065" width="11.42578125" style="19" customWidth="1"/>
    <col min="13066" max="13066" width="4.7109375" style="19" customWidth="1"/>
    <col min="13067" max="13313" width="9.140625" style="19"/>
    <col min="13314" max="13314" width="39.140625" style="19" customWidth="1"/>
    <col min="13315" max="13315" width="10.28515625" style="19" bestFit="1" customWidth="1"/>
    <col min="13316" max="13316" width="9.140625" style="19"/>
    <col min="13317" max="13320" width="13.140625" style="19" customWidth="1"/>
    <col min="13321" max="13321" width="11.42578125" style="19" customWidth="1"/>
    <col min="13322" max="13322" width="4.7109375" style="19" customWidth="1"/>
    <col min="13323" max="13569" width="9.140625" style="19"/>
    <col min="13570" max="13570" width="39.140625" style="19" customWidth="1"/>
    <col min="13571" max="13571" width="10.28515625" style="19" bestFit="1" customWidth="1"/>
    <col min="13572" max="13572" width="9.140625" style="19"/>
    <col min="13573" max="13576" width="13.140625" style="19" customWidth="1"/>
    <col min="13577" max="13577" width="11.42578125" style="19" customWidth="1"/>
    <col min="13578" max="13578" width="4.7109375" style="19" customWidth="1"/>
    <col min="13579" max="13825" width="9.140625" style="19"/>
    <col min="13826" max="13826" width="39.140625" style="19" customWidth="1"/>
    <col min="13827" max="13827" width="10.28515625" style="19" bestFit="1" customWidth="1"/>
    <col min="13828" max="13828" width="9.140625" style="19"/>
    <col min="13829" max="13832" width="13.140625" style="19" customWidth="1"/>
    <col min="13833" max="13833" width="11.42578125" style="19" customWidth="1"/>
    <col min="13834" max="13834" width="4.7109375" style="19" customWidth="1"/>
    <col min="13835" max="14081" width="9.140625" style="19"/>
    <col min="14082" max="14082" width="39.140625" style="19" customWidth="1"/>
    <col min="14083" max="14083" width="10.28515625" style="19" bestFit="1" customWidth="1"/>
    <col min="14084" max="14084" width="9.140625" style="19"/>
    <col min="14085" max="14088" width="13.140625" style="19" customWidth="1"/>
    <col min="14089" max="14089" width="11.42578125" style="19" customWidth="1"/>
    <col min="14090" max="14090" width="4.7109375" style="19" customWidth="1"/>
    <col min="14091" max="14337" width="9.140625" style="19"/>
    <col min="14338" max="14338" width="39.140625" style="19" customWidth="1"/>
    <col min="14339" max="14339" width="10.28515625" style="19" bestFit="1" customWidth="1"/>
    <col min="14340" max="14340" width="9.140625" style="19"/>
    <col min="14341" max="14344" width="13.140625" style="19" customWidth="1"/>
    <col min="14345" max="14345" width="11.42578125" style="19" customWidth="1"/>
    <col min="14346" max="14346" width="4.7109375" style="19" customWidth="1"/>
    <col min="14347" max="14593" width="9.140625" style="19"/>
    <col min="14594" max="14594" width="39.140625" style="19" customWidth="1"/>
    <col min="14595" max="14595" width="10.28515625" style="19" bestFit="1" customWidth="1"/>
    <col min="14596" max="14596" width="9.140625" style="19"/>
    <col min="14597" max="14600" width="13.140625" style="19" customWidth="1"/>
    <col min="14601" max="14601" width="11.42578125" style="19" customWidth="1"/>
    <col min="14602" max="14602" width="4.7109375" style="19" customWidth="1"/>
    <col min="14603" max="14849" width="9.140625" style="19"/>
    <col min="14850" max="14850" width="39.140625" style="19" customWidth="1"/>
    <col min="14851" max="14851" width="10.28515625" style="19" bestFit="1" customWidth="1"/>
    <col min="14852" max="14852" width="9.140625" style="19"/>
    <col min="14853" max="14856" width="13.140625" style="19" customWidth="1"/>
    <col min="14857" max="14857" width="11.42578125" style="19" customWidth="1"/>
    <col min="14858" max="14858" width="4.7109375" style="19" customWidth="1"/>
    <col min="14859" max="15105" width="9.140625" style="19"/>
    <col min="15106" max="15106" width="39.140625" style="19" customWidth="1"/>
    <col min="15107" max="15107" width="10.28515625" style="19" bestFit="1" customWidth="1"/>
    <col min="15108" max="15108" width="9.140625" style="19"/>
    <col min="15109" max="15112" width="13.140625" style="19" customWidth="1"/>
    <col min="15113" max="15113" width="11.42578125" style="19" customWidth="1"/>
    <col min="15114" max="15114" width="4.7109375" style="19" customWidth="1"/>
    <col min="15115" max="15361" width="9.140625" style="19"/>
    <col min="15362" max="15362" width="39.140625" style="19" customWidth="1"/>
    <col min="15363" max="15363" width="10.28515625" style="19" bestFit="1" customWidth="1"/>
    <col min="15364" max="15364" width="9.140625" style="19"/>
    <col min="15365" max="15368" width="13.140625" style="19" customWidth="1"/>
    <col min="15369" max="15369" width="11.42578125" style="19" customWidth="1"/>
    <col min="15370" max="15370" width="4.7109375" style="19" customWidth="1"/>
    <col min="15371" max="15617" width="9.140625" style="19"/>
    <col min="15618" max="15618" width="39.140625" style="19" customWidth="1"/>
    <col min="15619" max="15619" width="10.28515625" style="19" bestFit="1" customWidth="1"/>
    <col min="15620" max="15620" width="9.140625" style="19"/>
    <col min="15621" max="15624" width="13.140625" style="19" customWidth="1"/>
    <col min="15625" max="15625" width="11.42578125" style="19" customWidth="1"/>
    <col min="15626" max="15626" width="4.7109375" style="19" customWidth="1"/>
    <col min="15627" max="15873" width="9.140625" style="19"/>
    <col min="15874" max="15874" width="39.140625" style="19" customWidth="1"/>
    <col min="15875" max="15875" width="10.28515625" style="19" bestFit="1" customWidth="1"/>
    <col min="15876" max="15876" width="9.140625" style="19"/>
    <col min="15877" max="15880" width="13.140625" style="19" customWidth="1"/>
    <col min="15881" max="15881" width="11.42578125" style="19" customWidth="1"/>
    <col min="15882" max="15882" width="4.7109375" style="19" customWidth="1"/>
    <col min="15883" max="16129" width="9.140625" style="19"/>
    <col min="16130" max="16130" width="39.140625" style="19" customWidth="1"/>
    <col min="16131" max="16131" width="10.28515625" style="19" bestFit="1" customWidth="1"/>
    <col min="16132" max="16132" width="9.140625" style="19"/>
    <col min="16133" max="16136" width="13.140625" style="19" customWidth="1"/>
    <col min="16137" max="16137" width="11.42578125" style="19" customWidth="1"/>
    <col min="16138" max="16138" width="4.7109375" style="19" customWidth="1"/>
    <col min="16139" max="16384" width="9.140625" style="19"/>
  </cols>
  <sheetData>
    <row r="2" spans="2:16" ht="39.75" customHeight="1" x14ac:dyDescent="0.25">
      <c r="B2" s="20" t="s">
        <v>18</v>
      </c>
    </row>
    <row r="3" spans="2:16" ht="18.75" customHeight="1" x14ac:dyDescent="0.25">
      <c r="C3" s="21" t="s">
        <v>0</v>
      </c>
      <c r="D3" s="22" t="s">
        <v>21</v>
      </c>
      <c r="E3" s="22"/>
      <c r="F3" s="23" t="s">
        <v>25</v>
      </c>
      <c r="G3" s="47"/>
      <c r="H3" s="22"/>
    </row>
    <row r="4" spans="2:16" ht="18.75" customHeight="1" x14ac:dyDescent="0.25">
      <c r="C4" s="24" t="s">
        <v>2</v>
      </c>
      <c r="D4" s="22" t="s">
        <v>22</v>
      </c>
      <c r="E4" s="22"/>
      <c r="F4" s="25" t="s">
        <v>50</v>
      </c>
      <c r="G4" s="47"/>
      <c r="H4" s="22"/>
    </row>
    <row r="5" spans="2:16" ht="18.75" customHeight="1" x14ac:dyDescent="0.25">
      <c r="C5" s="26"/>
      <c r="D5" s="22" t="s">
        <v>23</v>
      </c>
      <c r="E5" s="22"/>
      <c r="F5" s="25" t="s">
        <v>2</v>
      </c>
      <c r="G5" s="47"/>
      <c r="H5" s="27"/>
    </row>
    <row r="6" spans="2:16" ht="18.75" customHeight="1" x14ac:dyDescent="0.25">
      <c r="C6" s="24" t="s">
        <v>19</v>
      </c>
      <c r="D6" s="22" t="s">
        <v>80</v>
      </c>
      <c r="E6" s="22"/>
      <c r="F6" s="28"/>
      <c r="G6" s="22"/>
      <c r="H6" s="22"/>
    </row>
    <row r="7" spans="2:16" ht="18.75" customHeight="1" x14ac:dyDescent="0.25">
      <c r="C7" s="24" t="s">
        <v>20</v>
      </c>
      <c r="D7" s="22" t="s">
        <v>24</v>
      </c>
      <c r="E7" s="22"/>
      <c r="F7" s="28"/>
      <c r="G7" s="22"/>
      <c r="H7" s="22"/>
    </row>
    <row r="8" spans="2:16" ht="18.75" customHeight="1" x14ac:dyDescent="0.25">
      <c r="C8" s="24" t="s">
        <v>4</v>
      </c>
      <c r="D8" s="22" t="s">
        <v>81</v>
      </c>
      <c r="E8" s="22"/>
      <c r="F8" s="23" t="s">
        <v>1</v>
      </c>
      <c r="G8" s="47"/>
      <c r="H8" s="22"/>
    </row>
    <row r="9" spans="2:16" ht="18.75" customHeight="1" x14ac:dyDescent="0.25">
      <c r="C9" s="24" t="s">
        <v>49</v>
      </c>
      <c r="D9" s="101">
        <v>8359</v>
      </c>
      <c r="E9" s="102"/>
      <c r="F9" s="23" t="s">
        <v>3</v>
      </c>
      <c r="G9" s="47"/>
      <c r="H9" s="29">
        <v>41934</v>
      </c>
    </row>
    <row r="10" spans="2:16" ht="13.5" thickBot="1" x14ac:dyDescent="0.3"/>
    <row r="11" spans="2:16" s="34" customFormat="1" ht="45.75" customHeight="1" x14ac:dyDescent="0.25">
      <c r="B11" s="30" t="s">
        <v>5</v>
      </c>
      <c r="C11" s="31" t="s">
        <v>6</v>
      </c>
      <c r="D11" s="32" t="s">
        <v>7</v>
      </c>
      <c r="E11" s="33" t="s">
        <v>47</v>
      </c>
      <c r="F11" s="33" t="s">
        <v>48</v>
      </c>
      <c r="G11" s="33" t="s">
        <v>61</v>
      </c>
      <c r="H11" s="33" t="s">
        <v>17</v>
      </c>
      <c r="K11" s="74"/>
      <c r="L11" s="75"/>
      <c r="M11" s="75"/>
      <c r="N11" s="75"/>
      <c r="O11" s="75"/>
      <c r="P11" s="75"/>
    </row>
    <row r="12" spans="2:16" ht="18" customHeight="1" x14ac:dyDescent="0.25">
      <c r="B12" s="35" t="s">
        <v>58</v>
      </c>
      <c r="C12" s="36">
        <v>1</v>
      </c>
      <c r="D12" s="37" t="s">
        <v>46</v>
      </c>
      <c r="E12" s="38">
        <f>(C12*'Company Unit Price Database'!E17)</f>
        <v>300</v>
      </c>
      <c r="F12" s="38">
        <f>(C12*'Company Unit Price Database'!F17)</f>
        <v>300</v>
      </c>
      <c r="G12" s="72">
        <f>(C12*'Company Unit Price Database'!G17)</f>
        <v>400</v>
      </c>
      <c r="H12" s="39">
        <f>SUM(E12:G12)</f>
        <v>1000</v>
      </c>
      <c r="K12" s="76"/>
      <c r="L12" s="77"/>
      <c r="M12" s="76"/>
      <c r="N12" s="77"/>
      <c r="O12" s="76"/>
      <c r="P12" s="73"/>
    </row>
    <row r="13" spans="2:16" ht="18" customHeight="1" x14ac:dyDescent="0.25">
      <c r="B13" s="35" t="s">
        <v>82</v>
      </c>
      <c r="C13" s="36">
        <v>1</v>
      </c>
      <c r="D13" s="37" t="s">
        <v>64</v>
      </c>
      <c r="E13" s="38">
        <f>(C13*'Company Unit Price Database'!E18)</f>
        <v>1500</v>
      </c>
      <c r="F13" s="38">
        <f>(C13*'Company Unit Price Database'!F18)</f>
        <v>600</v>
      </c>
      <c r="G13" s="72">
        <f>(C13*'Company Unit Price Database'!G18)</f>
        <v>0</v>
      </c>
      <c r="H13" s="39">
        <f t="shared" ref="H13:H24" si="0">SUM(E13:G13)</f>
        <v>2100</v>
      </c>
      <c r="I13" s="73"/>
      <c r="K13" s="78"/>
      <c r="L13" s="77"/>
      <c r="M13" s="78"/>
      <c r="N13" s="77"/>
      <c r="O13" s="78"/>
      <c r="P13" s="73"/>
    </row>
    <row r="14" spans="2:16" ht="18" customHeight="1" x14ac:dyDescent="0.25">
      <c r="B14" s="35" t="s">
        <v>60</v>
      </c>
      <c r="C14" s="36">
        <v>1</v>
      </c>
      <c r="D14" s="37" t="s">
        <v>46</v>
      </c>
      <c r="E14" s="38">
        <f>(C14*'Company Unit Price Database'!E19)</f>
        <v>100</v>
      </c>
      <c r="F14" s="38">
        <f>(C14*'Company Unit Price Database'!F19)</f>
        <v>300</v>
      </c>
      <c r="G14" s="72">
        <f>(C14*'Company Unit Price Database'!G19)</f>
        <v>350</v>
      </c>
      <c r="H14" s="39">
        <f t="shared" si="0"/>
        <v>750</v>
      </c>
      <c r="I14" s="73"/>
      <c r="K14" s="78"/>
      <c r="L14" s="77"/>
      <c r="M14" s="78"/>
      <c r="N14" s="77"/>
      <c r="O14" s="78"/>
      <c r="P14" s="73"/>
    </row>
    <row r="15" spans="2:16" ht="18" customHeight="1" x14ac:dyDescent="0.25">
      <c r="B15" s="35" t="s">
        <v>59</v>
      </c>
      <c r="C15" s="36">
        <v>1</v>
      </c>
      <c r="D15" s="37" t="s">
        <v>63</v>
      </c>
      <c r="E15" s="38">
        <f>(C15*'Company Unit Price Database'!E20)</f>
        <v>500</v>
      </c>
      <c r="F15" s="38">
        <f>(C15*'Company Unit Price Database'!F20)</f>
        <v>100</v>
      </c>
      <c r="G15" s="72">
        <f>(C15*'Company Unit Price Database'!G20)</f>
        <v>0</v>
      </c>
      <c r="H15" s="39">
        <f t="shared" si="0"/>
        <v>600</v>
      </c>
      <c r="I15" s="73"/>
      <c r="K15" s="78"/>
      <c r="L15" s="77"/>
      <c r="M15" s="78"/>
      <c r="N15" s="77"/>
      <c r="O15" s="78"/>
      <c r="P15" s="73"/>
    </row>
    <row r="16" spans="2:16" ht="18" customHeight="1" x14ac:dyDescent="0.25">
      <c r="B16" s="35" t="s">
        <v>83</v>
      </c>
      <c r="C16" s="36">
        <v>1</v>
      </c>
      <c r="D16" s="37" t="s">
        <v>63</v>
      </c>
      <c r="E16" s="38">
        <f>(C16*'Company Unit Price Database'!E21)</f>
        <v>375</v>
      </c>
      <c r="F16" s="38">
        <f>(C16*'Company Unit Price Database'!F21)</f>
        <v>4000</v>
      </c>
      <c r="G16" s="72">
        <f>(C16*'Company Unit Price Database'!G21)</f>
        <v>6000</v>
      </c>
      <c r="H16" s="39">
        <f t="shared" si="0"/>
        <v>10375</v>
      </c>
      <c r="I16" s="73"/>
      <c r="K16" s="78"/>
      <c r="L16" s="77"/>
      <c r="M16" s="78"/>
      <c r="N16" s="77"/>
      <c r="O16" s="78"/>
      <c r="P16" s="73"/>
    </row>
    <row r="17" spans="2:16" ht="18" customHeight="1" x14ac:dyDescent="0.25">
      <c r="B17" s="35" t="s">
        <v>84</v>
      </c>
      <c r="C17" s="79">
        <v>7060</v>
      </c>
      <c r="D17" s="37" t="s">
        <v>62</v>
      </c>
      <c r="E17" s="38">
        <f>(C17*'Company Unit Price Database'!E22)</f>
        <v>1059</v>
      </c>
      <c r="F17" s="38">
        <f>(C17*'Company Unit Price Database'!F22)</f>
        <v>19415</v>
      </c>
      <c r="G17" s="72">
        <f>(C17*'Company Unit Price Database'!G22)</f>
        <v>7766.0000000000009</v>
      </c>
      <c r="H17" s="39">
        <f t="shared" si="0"/>
        <v>28240</v>
      </c>
      <c r="I17" s="40" t="s">
        <v>53</v>
      </c>
      <c r="K17" s="78"/>
      <c r="L17" s="77"/>
      <c r="M17" s="78"/>
      <c r="N17" s="77"/>
      <c r="O17" s="78"/>
      <c r="P17" s="73"/>
    </row>
    <row r="18" spans="2:16" ht="18" customHeight="1" x14ac:dyDescent="0.25">
      <c r="B18" s="35" t="s">
        <v>94</v>
      </c>
      <c r="C18" s="79">
        <v>1917</v>
      </c>
      <c r="D18" s="37" t="s">
        <v>62</v>
      </c>
      <c r="E18" s="38">
        <f>(C18*'Company Unit Price Database'!E23)</f>
        <v>383.40000000000003</v>
      </c>
      <c r="F18" s="38">
        <f>(C18*'Company Unit Price Database'!F23)</f>
        <v>5271.75</v>
      </c>
      <c r="G18" s="72">
        <f>(C18*'Company Unit Price Database'!G23)</f>
        <v>2108.7000000000003</v>
      </c>
      <c r="H18" s="39">
        <f t="shared" si="0"/>
        <v>7763.85</v>
      </c>
      <c r="I18" s="40" t="s">
        <v>53</v>
      </c>
      <c r="K18" s="78"/>
      <c r="L18" s="77"/>
      <c r="M18" s="78"/>
      <c r="N18" s="77"/>
      <c r="O18" s="78"/>
      <c r="P18" s="73"/>
    </row>
    <row r="19" spans="2:16" ht="18" customHeight="1" x14ac:dyDescent="0.25">
      <c r="B19" s="35" t="s">
        <v>85</v>
      </c>
      <c r="C19" s="79">
        <v>195</v>
      </c>
      <c r="D19" s="37" t="s">
        <v>89</v>
      </c>
      <c r="E19" s="38">
        <f>(C19*'Company Unit Price Database'!E24)</f>
        <v>1950</v>
      </c>
      <c r="F19" s="38">
        <f>(C19*'Company Unit Price Database'!F24)</f>
        <v>1950</v>
      </c>
      <c r="G19" s="72">
        <f>(C19*'Company Unit Price Database'!G24)</f>
        <v>0</v>
      </c>
      <c r="H19" s="39">
        <f t="shared" si="0"/>
        <v>3900</v>
      </c>
      <c r="I19" s="40" t="s">
        <v>53</v>
      </c>
      <c r="K19" s="76"/>
      <c r="L19" s="77"/>
      <c r="M19" s="76"/>
      <c r="N19" s="77"/>
      <c r="O19" s="76"/>
      <c r="P19" s="73"/>
    </row>
    <row r="20" spans="2:16" ht="18" customHeight="1" x14ac:dyDescent="0.25">
      <c r="B20" s="41" t="s">
        <v>86</v>
      </c>
      <c r="C20" s="79">
        <v>2070</v>
      </c>
      <c r="D20" s="37" t="s">
        <v>62</v>
      </c>
      <c r="E20" s="38">
        <f>(C20*'Company Unit Price Database'!E25)</f>
        <v>414</v>
      </c>
      <c r="F20" s="38">
        <f>(C20*'Company Unit Price Database'!F25)</f>
        <v>9108</v>
      </c>
      <c r="G20" s="72">
        <f>(C20*'Company Unit Price Database'!G25)</f>
        <v>3829.5</v>
      </c>
      <c r="H20" s="39">
        <f t="shared" si="0"/>
        <v>13351.5</v>
      </c>
      <c r="I20" s="40" t="s">
        <v>53</v>
      </c>
      <c r="K20" s="73"/>
      <c r="L20" s="77"/>
      <c r="M20" s="76"/>
      <c r="N20" s="77"/>
      <c r="O20" s="76"/>
      <c r="P20" s="73"/>
    </row>
    <row r="21" spans="2:16" ht="18" customHeight="1" x14ac:dyDescent="0.25">
      <c r="B21" s="41" t="s">
        <v>87</v>
      </c>
      <c r="C21" s="36">
        <v>5</v>
      </c>
      <c r="D21" s="37" t="s">
        <v>46</v>
      </c>
      <c r="E21" s="38">
        <f>(C21*'Company Unit Price Database'!E26)</f>
        <v>500</v>
      </c>
      <c r="F21" s="38">
        <f>(C21*'Company Unit Price Database'!F26)</f>
        <v>150</v>
      </c>
      <c r="G21" s="72">
        <f>(C21*'Company Unit Price Database'!G26)</f>
        <v>0</v>
      </c>
      <c r="H21" s="39">
        <f t="shared" si="0"/>
        <v>650</v>
      </c>
    </row>
    <row r="22" spans="2:16" ht="18" customHeight="1" x14ac:dyDescent="0.25">
      <c r="B22" s="41" t="s">
        <v>91</v>
      </c>
      <c r="C22" s="36">
        <v>191</v>
      </c>
      <c r="D22" s="37" t="s">
        <v>89</v>
      </c>
      <c r="E22" s="38">
        <f>(C22*'Company Unit Price Database'!E27)</f>
        <v>1146</v>
      </c>
      <c r="F22" s="38">
        <f>(C22*'Company Unit Price Database'!F27)</f>
        <v>1146</v>
      </c>
      <c r="G22" s="72">
        <f>(C22*'Company Unit Price Database'!G27)</f>
        <v>0</v>
      </c>
      <c r="H22" s="39">
        <f t="shared" si="0"/>
        <v>2292</v>
      </c>
    </row>
    <row r="23" spans="2:16" ht="18" customHeight="1" x14ac:dyDescent="0.25">
      <c r="B23" s="41" t="s">
        <v>92</v>
      </c>
      <c r="C23" s="36">
        <v>70</v>
      </c>
      <c r="D23" s="37" t="s">
        <v>89</v>
      </c>
      <c r="E23" s="38">
        <f>(C23*'Company Unit Price Database'!E28)</f>
        <v>420</v>
      </c>
      <c r="F23" s="38">
        <f>(C23*'Company Unit Price Database'!F28)</f>
        <v>420</v>
      </c>
      <c r="G23" s="72">
        <f>(C23*'Company Unit Price Database'!G28)</f>
        <v>0</v>
      </c>
      <c r="H23" s="39">
        <f t="shared" si="0"/>
        <v>840</v>
      </c>
    </row>
    <row r="24" spans="2:16" ht="18" customHeight="1" x14ac:dyDescent="0.25">
      <c r="B24" s="41" t="s">
        <v>88</v>
      </c>
      <c r="C24" s="79">
        <v>4</v>
      </c>
      <c r="D24" s="37" t="s">
        <v>46</v>
      </c>
      <c r="E24" s="38">
        <f>(C24*'Company Unit Price Database'!E29)</f>
        <v>1400</v>
      </c>
      <c r="F24" s="38">
        <f>(C24*'Company Unit Price Database'!F29)</f>
        <v>300</v>
      </c>
      <c r="G24" s="72">
        <f>(C24*'Company Unit Price Database'!G29)</f>
        <v>0</v>
      </c>
      <c r="H24" s="39">
        <f t="shared" si="0"/>
        <v>1700</v>
      </c>
      <c r="I24" s="40" t="s">
        <v>53</v>
      </c>
    </row>
    <row r="25" spans="2:16" ht="18" customHeight="1" thickBot="1" x14ac:dyDescent="0.3">
      <c r="B25" s="41"/>
      <c r="C25" s="36"/>
      <c r="D25" s="37"/>
      <c r="E25" s="38"/>
      <c r="F25" s="38"/>
      <c r="G25" s="72"/>
      <c r="H25" s="39"/>
    </row>
    <row r="26" spans="2:16" ht="18" customHeight="1" thickBot="1" x14ac:dyDescent="0.3">
      <c r="B26" s="42" t="s">
        <v>8</v>
      </c>
      <c r="C26" s="43"/>
      <c r="D26" s="43"/>
      <c r="E26" s="44">
        <f>SUM(E12:E25)</f>
        <v>10047.4</v>
      </c>
      <c r="F26" s="44">
        <f>SUM(F12:F25)</f>
        <v>43060.75</v>
      </c>
      <c r="G26" s="44">
        <f>SUM(G12:G25)</f>
        <v>20454.2</v>
      </c>
      <c r="H26" s="44">
        <f>SUM(H12:H25)</f>
        <v>73562.350000000006</v>
      </c>
    </row>
    <row r="27" spans="2:16" ht="18" customHeight="1" x14ac:dyDescent="0.25">
      <c r="B27" s="45" t="s">
        <v>9</v>
      </c>
      <c r="C27" s="46">
        <v>0.4</v>
      </c>
      <c r="D27" s="47" t="s">
        <v>10</v>
      </c>
      <c r="E27" s="48"/>
      <c r="F27" s="48"/>
      <c r="G27" s="48"/>
      <c r="H27" s="49">
        <f>E26*C27</f>
        <v>4018.96</v>
      </c>
    </row>
    <row r="28" spans="2:16" ht="18" customHeight="1" x14ac:dyDescent="0.25">
      <c r="B28" s="50" t="s">
        <v>11</v>
      </c>
      <c r="C28" s="51">
        <v>1.966E-2</v>
      </c>
      <c r="D28" s="52" t="s">
        <v>10</v>
      </c>
      <c r="E28" s="26"/>
      <c r="F28" s="26"/>
      <c r="G28" s="26"/>
      <c r="H28" s="53">
        <f>C28*H26</f>
        <v>1446.235801</v>
      </c>
      <c r="I28" s="40" t="s">
        <v>53</v>
      </c>
    </row>
    <row r="29" spans="2:16" ht="18" customHeight="1" thickBot="1" x14ac:dyDescent="0.3">
      <c r="B29" s="54"/>
      <c r="C29" s="55"/>
      <c r="D29" s="56"/>
      <c r="E29" s="57"/>
      <c r="F29" s="57"/>
      <c r="G29" s="57"/>
      <c r="H29" s="58"/>
    </row>
    <row r="30" spans="2:16" ht="18" customHeight="1" thickBot="1" x14ac:dyDescent="0.3">
      <c r="B30" s="42" t="s">
        <v>12</v>
      </c>
      <c r="C30" s="59"/>
      <c r="D30" s="60"/>
      <c r="E30" s="43"/>
      <c r="F30" s="43"/>
      <c r="G30" s="43"/>
      <c r="H30" s="44">
        <f>SUM(H26:H29)</f>
        <v>79027.545801000015</v>
      </c>
    </row>
    <row r="31" spans="2:16" ht="18" customHeight="1" x14ac:dyDescent="0.25">
      <c r="B31" s="61" t="s">
        <v>13</v>
      </c>
      <c r="C31" s="62">
        <v>0.18</v>
      </c>
      <c r="D31" s="47" t="s">
        <v>10</v>
      </c>
      <c r="E31" s="48"/>
      <c r="F31" s="48"/>
      <c r="G31" s="48"/>
      <c r="H31" s="49">
        <f>C31*H30</f>
        <v>14224.958244180003</v>
      </c>
      <c r="I31" s="40" t="s">
        <v>53</v>
      </c>
    </row>
    <row r="32" spans="2:16" ht="18" customHeight="1" x14ac:dyDescent="0.25">
      <c r="B32" s="63" t="s">
        <v>14</v>
      </c>
      <c r="C32" s="51">
        <v>0.13</v>
      </c>
      <c r="D32" s="52" t="s">
        <v>10</v>
      </c>
      <c r="E32" s="26"/>
      <c r="F32" s="26"/>
      <c r="G32" s="26"/>
      <c r="H32" s="53">
        <f>C32*H30</f>
        <v>10273.580954130002</v>
      </c>
      <c r="I32" s="40" t="s">
        <v>53</v>
      </c>
    </row>
    <row r="33" spans="2:9" ht="18" customHeight="1" x14ac:dyDescent="0.25">
      <c r="B33" s="63" t="s">
        <v>15</v>
      </c>
      <c r="C33" s="51">
        <v>0.05</v>
      </c>
      <c r="D33" s="52" t="s">
        <v>10</v>
      </c>
      <c r="E33" s="26"/>
      <c r="F33" s="26"/>
      <c r="G33" s="26"/>
      <c r="H33" s="53">
        <f>C33*H30</f>
        <v>3951.3772900500007</v>
      </c>
      <c r="I33" s="40" t="s">
        <v>53</v>
      </c>
    </row>
    <row r="34" spans="2:9" ht="18" customHeight="1" x14ac:dyDescent="0.25">
      <c r="B34" s="63" t="s">
        <v>16</v>
      </c>
      <c r="C34" s="64">
        <v>5.2999999999999999E-2</v>
      </c>
      <c r="D34" s="52" t="s">
        <v>10</v>
      </c>
      <c r="E34" s="26"/>
      <c r="F34" s="26"/>
      <c r="G34" s="26"/>
      <c r="H34" s="53">
        <f>F26*C34</f>
        <v>2282.2197499999997</v>
      </c>
    </row>
    <row r="35" spans="2:9" ht="18" customHeight="1" thickBot="1" x14ac:dyDescent="0.3">
      <c r="B35" s="54"/>
      <c r="C35" s="57"/>
      <c r="D35" s="65"/>
      <c r="E35" s="57"/>
      <c r="F35" s="57"/>
      <c r="G35" s="57"/>
      <c r="H35" s="58"/>
    </row>
    <row r="36" spans="2:9" ht="18" customHeight="1" thickBot="1" x14ac:dyDescent="0.3">
      <c r="B36" s="42" t="s">
        <v>17</v>
      </c>
      <c r="C36" s="43"/>
      <c r="D36" s="66"/>
      <c r="E36" s="43"/>
      <c r="F36" s="43"/>
      <c r="G36" s="43"/>
      <c r="H36" s="44">
        <f>SUM(H30:H35)</f>
        <v>109759.68203936002</v>
      </c>
    </row>
    <row r="37" spans="2:9" ht="18" customHeight="1" x14ac:dyDescent="0.25">
      <c r="B37" s="82"/>
      <c r="C37" s="83"/>
      <c r="D37" s="84"/>
      <c r="E37" s="83"/>
      <c r="F37" s="83"/>
      <c r="G37" s="83"/>
      <c r="H37" s="90"/>
    </row>
    <row r="38" spans="2:9" x14ac:dyDescent="0.25">
      <c r="B38" s="34" t="s">
        <v>66</v>
      </c>
    </row>
    <row r="39" spans="2:9" x14ac:dyDescent="0.25">
      <c r="B39" s="19" t="s">
        <v>95</v>
      </c>
    </row>
    <row r="40" spans="2:9" x14ac:dyDescent="0.25">
      <c r="B40" s="19" t="s">
        <v>96</v>
      </c>
    </row>
    <row r="41" spans="2:9" x14ac:dyDescent="0.25">
      <c r="B41" s="19" t="s">
        <v>97</v>
      </c>
    </row>
    <row r="42" spans="2:9" x14ac:dyDescent="0.25">
      <c r="B42" s="19" t="s">
        <v>126</v>
      </c>
    </row>
  </sheetData>
  <sheetProtection selectLockedCells="1"/>
  <mergeCells count="1">
    <mergeCell ref="D9:E9"/>
  </mergeCells>
  <printOptions horizontalCentered="1" verticalCentered="1"/>
  <pageMargins left="0.25" right="0.25" top="0.75" bottom="0.75" header="0.3" footer="0.3"/>
  <pageSetup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39"/>
  <sheetViews>
    <sheetView zoomScale="115" zoomScaleNormal="115" zoomScaleSheetLayoutView="110" workbookViewId="0"/>
  </sheetViews>
  <sheetFormatPr defaultRowHeight="15" x14ac:dyDescent="0.25"/>
  <cols>
    <col min="1" max="1" width="7.7109375" customWidth="1"/>
    <col min="2" max="2" width="38.28515625" customWidth="1"/>
    <col min="3" max="3" width="36.42578125" style="69" customWidth="1"/>
    <col min="257" max="257" width="6.28515625" customWidth="1"/>
    <col min="258" max="258" width="28.85546875" bestFit="1" customWidth="1"/>
    <col min="259" max="259" width="36.42578125" customWidth="1"/>
    <col min="513" max="513" width="6.28515625" customWidth="1"/>
    <col min="514" max="514" width="28.85546875" bestFit="1" customWidth="1"/>
    <col min="515" max="515" width="36.42578125" customWidth="1"/>
    <col min="769" max="769" width="6.28515625" customWidth="1"/>
    <col min="770" max="770" width="28.85546875" bestFit="1" customWidth="1"/>
    <col min="771" max="771" width="36.42578125" customWidth="1"/>
    <col min="1025" max="1025" width="6.28515625" customWidth="1"/>
    <col min="1026" max="1026" width="28.85546875" bestFit="1" customWidth="1"/>
    <col min="1027" max="1027" width="36.42578125" customWidth="1"/>
    <col min="1281" max="1281" width="6.28515625" customWidth="1"/>
    <col min="1282" max="1282" width="28.85546875" bestFit="1" customWidth="1"/>
    <col min="1283" max="1283" width="36.42578125" customWidth="1"/>
    <col min="1537" max="1537" width="6.28515625" customWidth="1"/>
    <col min="1538" max="1538" width="28.85546875" bestFit="1" customWidth="1"/>
    <col min="1539" max="1539" width="36.42578125" customWidth="1"/>
    <col min="1793" max="1793" width="6.28515625" customWidth="1"/>
    <col min="1794" max="1794" width="28.85546875" bestFit="1" customWidth="1"/>
    <col min="1795" max="1795" width="36.42578125" customWidth="1"/>
    <col min="2049" max="2049" width="6.28515625" customWidth="1"/>
    <col min="2050" max="2050" width="28.85546875" bestFit="1" customWidth="1"/>
    <col min="2051" max="2051" width="36.42578125" customWidth="1"/>
    <col min="2305" max="2305" width="6.28515625" customWidth="1"/>
    <col min="2306" max="2306" width="28.85546875" bestFit="1" customWidth="1"/>
    <col min="2307" max="2307" width="36.42578125" customWidth="1"/>
    <col min="2561" max="2561" width="6.28515625" customWidth="1"/>
    <col min="2562" max="2562" width="28.85546875" bestFit="1" customWidth="1"/>
    <col min="2563" max="2563" width="36.42578125" customWidth="1"/>
    <col min="2817" max="2817" width="6.28515625" customWidth="1"/>
    <col min="2818" max="2818" width="28.85546875" bestFit="1" customWidth="1"/>
    <col min="2819" max="2819" width="36.42578125" customWidth="1"/>
    <col min="3073" max="3073" width="6.28515625" customWidth="1"/>
    <col min="3074" max="3074" width="28.85546875" bestFit="1" customWidth="1"/>
    <col min="3075" max="3075" width="36.42578125" customWidth="1"/>
    <col min="3329" max="3329" width="6.28515625" customWidth="1"/>
    <col min="3330" max="3330" width="28.85546875" bestFit="1" customWidth="1"/>
    <col min="3331" max="3331" width="36.42578125" customWidth="1"/>
    <col min="3585" max="3585" width="6.28515625" customWidth="1"/>
    <col min="3586" max="3586" width="28.85546875" bestFit="1" customWidth="1"/>
    <col min="3587" max="3587" width="36.42578125" customWidth="1"/>
    <col min="3841" max="3841" width="6.28515625" customWidth="1"/>
    <col min="3842" max="3842" width="28.85546875" bestFit="1" customWidth="1"/>
    <col min="3843" max="3843" width="36.42578125" customWidth="1"/>
    <col min="4097" max="4097" width="6.28515625" customWidth="1"/>
    <col min="4098" max="4098" width="28.85546875" bestFit="1" customWidth="1"/>
    <col min="4099" max="4099" width="36.42578125" customWidth="1"/>
    <col min="4353" max="4353" width="6.28515625" customWidth="1"/>
    <col min="4354" max="4354" width="28.85546875" bestFit="1" customWidth="1"/>
    <col min="4355" max="4355" width="36.42578125" customWidth="1"/>
    <col min="4609" max="4609" width="6.28515625" customWidth="1"/>
    <col min="4610" max="4610" width="28.85546875" bestFit="1" customWidth="1"/>
    <col min="4611" max="4611" width="36.42578125" customWidth="1"/>
    <col min="4865" max="4865" width="6.28515625" customWidth="1"/>
    <col min="4866" max="4866" width="28.85546875" bestFit="1" customWidth="1"/>
    <col min="4867" max="4867" width="36.42578125" customWidth="1"/>
    <col min="5121" max="5121" width="6.28515625" customWidth="1"/>
    <col min="5122" max="5122" width="28.85546875" bestFit="1" customWidth="1"/>
    <col min="5123" max="5123" width="36.42578125" customWidth="1"/>
    <col min="5377" max="5377" width="6.28515625" customWidth="1"/>
    <col min="5378" max="5378" width="28.85546875" bestFit="1" customWidth="1"/>
    <col min="5379" max="5379" width="36.42578125" customWidth="1"/>
    <col min="5633" max="5633" width="6.28515625" customWidth="1"/>
    <col min="5634" max="5634" width="28.85546875" bestFit="1" customWidth="1"/>
    <col min="5635" max="5635" width="36.42578125" customWidth="1"/>
    <col min="5889" max="5889" width="6.28515625" customWidth="1"/>
    <col min="5890" max="5890" width="28.85546875" bestFit="1" customWidth="1"/>
    <col min="5891" max="5891" width="36.42578125" customWidth="1"/>
    <col min="6145" max="6145" width="6.28515625" customWidth="1"/>
    <col min="6146" max="6146" width="28.85546875" bestFit="1" customWidth="1"/>
    <col min="6147" max="6147" width="36.42578125" customWidth="1"/>
    <col min="6401" max="6401" width="6.28515625" customWidth="1"/>
    <col min="6402" max="6402" width="28.85546875" bestFit="1" customWidth="1"/>
    <col min="6403" max="6403" width="36.42578125" customWidth="1"/>
    <col min="6657" max="6657" width="6.28515625" customWidth="1"/>
    <col min="6658" max="6658" width="28.85546875" bestFit="1" customWidth="1"/>
    <col min="6659" max="6659" width="36.42578125" customWidth="1"/>
    <col min="6913" max="6913" width="6.28515625" customWidth="1"/>
    <col min="6914" max="6914" width="28.85546875" bestFit="1" customWidth="1"/>
    <col min="6915" max="6915" width="36.42578125" customWidth="1"/>
    <col min="7169" max="7169" width="6.28515625" customWidth="1"/>
    <col min="7170" max="7170" width="28.85546875" bestFit="1" customWidth="1"/>
    <col min="7171" max="7171" width="36.42578125" customWidth="1"/>
    <col min="7425" max="7425" width="6.28515625" customWidth="1"/>
    <col min="7426" max="7426" width="28.85546875" bestFit="1" customWidth="1"/>
    <col min="7427" max="7427" width="36.42578125" customWidth="1"/>
    <col min="7681" max="7681" width="6.28515625" customWidth="1"/>
    <col min="7682" max="7682" width="28.85546875" bestFit="1" customWidth="1"/>
    <col min="7683" max="7683" width="36.42578125" customWidth="1"/>
    <col min="7937" max="7937" width="6.28515625" customWidth="1"/>
    <col min="7938" max="7938" width="28.85546875" bestFit="1" customWidth="1"/>
    <col min="7939" max="7939" width="36.42578125" customWidth="1"/>
    <col min="8193" max="8193" width="6.28515625" customWidth="1"/>
    <col min="8194" max="8194" width="28.85546875" bestFit="1" customWidth="1"/>
    <col min="8195" max="8195" width="36.42578125" customWidth="1"/>
    <col min="8449" max="8449" width="6.28515625" customWidth="1"/>
    <col min="8450" max="8450" width="28.85546875" bestFit="1" customWidth="1"/>
    <col min="8451" max="8451" width="36.42578125" customWidth="1"/>
    <col min="8705" max="8705" width="6.28515625" customWidth="1"/>
    <col min="8706" max="8706" width="28.85546875" bestFit="1" customWidth="1"/>
    <col min="8707" max="8707" width="36.42578125" customWidth="1"/>
    <col min="8961" max="8961" width="6.28515625" customWidth="1"/>
    <col min="8962" max="8962" width="28.85546875" bestFit="1" customWidth="1"/>
    <col min="8963" max="8963" width="36.42578125" customWidth="1"/>
    <col min="9217" max="9217" width="6.28515625" customWidth="1"/>
    <col min="9218" max="9218" width="28.85546875" bestFit="1" customWidth="1"/>
    <col min="9219" max="9219" width="36.42578125" customWidth="1"/>
    <col min="9473" max="9473" width="6.28515625" customWidth="1"/>
    <col min="9474" max="9474" width="28.85546875" bestFit="1" customWidth="1"/>
    <col min="9475" max="9475" width="36.42578125" customWidth="1"/>
    <col min="9729" max="9729" width="6.28515625" customWidth="1"/>
    <col min="9730" max="9730" width="28.85546875" bestFit="1" customWidth="1"/>
    <col min="9731" max="9731" width="36.42578125" customWidth="1"/>
    <col min="9985" max="9985" width="6.28515625" customWidth="1"/>
    <col min="9986" max="9986" width="28.85546875" bestFit="1" customWidth="1"/>
    <col min="9987" max="9987" width="36.42578125" customWidth="1"/>
    <col min="10241" max="10241" width="6.28515625" customWidth="1"/>
    <col min="10242" max="10242" width="28.85546875" bestFit="1" customWidth="1"/>
    <col min="10243" max="10243" width="36.42578125" customWidth="1"/>
    <col min="10497" max="10497" width="6.28515625" customWidth="1"/>
    <col min="10498" max="10498" width="28.85546875" bestFit="1" customWidth="1"/>
    <col min="10499" max="10499" width="36.42578125" customWidth="1"/>
    <col min="10753" max="10753" width="6.28515625" customWidth="1"/>
    <col min="10754" max="10754" width="28.85546875" bestFit="1" customWidth="1"/>
    <col min="10755" max="10755" width="36.42578125" customWidth="1"/>
    <col min="11009" max="11009" width="6.28515625" customWidth="1"/>
    <col min="11010" max="11010" width="28.85546875" bestFit="1" customWidth="1"/>
    <col min="11011" max="11011" width="36.42578125" customWidth="1"/>
    <col min="11265" max="11265" width="6.28515625" customWidth="1"/>
    <col min="11266" max="11266" width="28.85546875" bestFit="1" customWidth="1"/>
    <col min="11267" max="11267" width="36.42578125" customWidth="1"/>
    <col min="11521" max="11521" width="6.28515625" customWidth="1"/>
    <col min="11522" max="11522" width="28.85546875" bestFit="1" customWidth="1"/>
    <col min="11523" max="11523" width="36.42578125" customWidth="1"/>
    <col min="11777" max="11777" width="6.28515625" customWidth="1"/>
    <col min="11778" max="11778" width="28.85546875" bestFit="1" customWidth="1"/>
    <col min="11779" max="11779" width="36.42578125" customWidth="1"/>
    <col min="12033" max="12033" width="6.28515625" customWidth="1"/>
    <col min="12034" max="12034" width="28.85546875" bestFit="1" customWidth="1"/>
    <col min="12035" max="12035" width="36.42578125" customWidth="1"/>
    <col min="12289" max="12289" width="6.28515625" customWidth="1"/>
    <col min="12290" max="12290" width="28.85546875" bestFit="1" customWidth="1"/>
    <col min="12291" max="12291" width="36.42578125" customWidth="1"/>
    <col min="12545" max="12545" width="6.28515625" customWidth="1"/>
    <col min="12546" max="12546" width="28.85546875" bestFit="1" customWidth="1"/>
    <col min="12547" max="12547" width="36.42578125" customWidth="1"/>
    <col min="12801" max="12801" width="6.28515625" customWidth="1"/>
    <col min="12802" max="12802" width="28.85546875" bestFit="1" customWidth="1"/>
    <col min="12803" max="12803" width="36.42578125" customWidth="1"/>
    <col min="13057" max="13057" width="6.28515625" customWidth="1"/>
    <col min="13058" max="13058" width="28.85546875" bestFit="1" customWidth="1"/>
    <col min="13059" max="13059" width="36.42578125" customWidth="1"/>
    <col min="13313" max="13313" width="6.28515625" customWidth="1"/>
    <col min="13314" max="13314" width="28.85546875" bestFit="1" customWidth="1"/>
    <col min="13315" max="13315" width="36.42578125" customWidth="1"/>
    <col min="13569" max="13569" width="6.28515625" customWidth="1"/>
    <col min="13570" max="13570" width="28.85546875" bestFit="1" customWidth="1"/>
    <col min="13571" max="13571" width="36.42578125" customWidth="1"/>
    <col min="13825" max="13825" width="6.28515625" customWidth="1"/>
    <col min="13826" max="13826" width="28.85546875" bestFit="1" customWidth="1"/>
    <col min="13827" max="13827" width="36.42578125" customWidth="1"/>
    <col min="14081" max="14081" width="6.28515625" customWidth="1"/>
    <col min="14082" max="14082" width="28.85546875" bestFit="1" customWidth="1"/>
    <col min="14083" max="14083" width="36.42578125" customWidth="1"/>
    <col min="14337" max="14337" width="6.28515625" customWidth="1"/>
    <col min="14338" max="14338" width="28.85546875" bestFit="1" customWidth="1"/>
    <col min="14339" max="14339" width="36.42578125" customWidth="1"/>
    <col min="14593" max="14593" width="6.28515625" customWidth="1"/>
    <col min="14594" max="14594" width="28.85546875" bestFit="1" customWidth="1"/>
    <col min="14595" max="14595" width="36.42578125" customWidth="1"/>
    <col min="14849" max="14849" width="6.28515625" customWidth="1"/>
    <col min="14850" max="14850" width="28.85546875" bestFit="1" customWidth="1"/>
    <col min="14851" max="14851" width="36.42578125" customWidth="1"/>
    <col min="15105" max="15105" width="6.28515625" customWidth="1"/>
    <col min="15106" max="15106" width="28.85546875" bestFit="1" customWidth="1"/>
    <col min="15107" max="15107" width="36.42578125" customWidth="1"/>
    <col min="15361" max="15361" width="6.28515625" customWidth="1"/>
    <col min="15362" max="15362" width="28.85546875" bestFit="1" customWidth="1"/>
    <col min="15363" max="15363" width="36.42578125" customWidth="1"/>
    <col min="15617" max="15617" width="6.28515625" customWidth="1"/>
    <col min="15618" max="15618" width="28.85546875" bestFit="1" customWidth="1"/>
    <col min="15619" max="15619" width="36.42578125" customWidth="1"/>
    <col min="15873" max="15873" width="6.28515625" customWidth="1"/>
    <col min="15874" max="15874" width="28.85546875" bestFit="1" customWidth="1"/>
    <col min="15875" max="15875" width="36.42578125" customWidth="1"/>
    <col min="16129" max="16129" width="6.28515625" customWidth="1"/>
    <col min="16130" max="16130" width="28.85546875" bestFit="1" customWidth="1"/>
    <col min="16131" max="16131" width="36.42578125" customWidth="1"/>
  </cols>
  <sheetData>
    <row r="7" spans="2:8" ht="54.75" customHeight="1" x14ac:dyDescent="0.5">
      <c r="B7" s="92" t="s">
        <v>113</v>
      </c>
    </row>
    <row r="8" spans="2:8" ht="45" x14ac:dyDescent="0.25">
      <c r="B8" s="81" t="s">
        <v>114</v>
      </c>
    </row>
    <row r="9" spans="2:8" ht="20.25" customHeight="1" x14ac:dyDescent="0.25">
      <c r="B9" s="81"/>
    </row>
    <row r="10" spans="2:8" ht="20.25" customHeight="1" x14ac:dyDescent="0.25">
      <c r="H10" t="s">
        <v>33</v>
      </c>
    </row>
    <row r="11" spans="2:8" ht="20.25" customHeight="1" x14ac:dyDescent="0.25">
      <c r="B11" t="s">
        <v>56</v>
      </c>
      <c r="C11" t="str">
        <f>'Estimate - Full (for Coaches)'!D3</f>
        <v>Support Services Building</v>
      </c>
    </row>
    <row r="12" spans="2:8" ht="20.25" customHeight="1" x14ac:dyDescent="0.25">
      <c r="C12" t="str">
        <f>'Estimate - Full (for Coaches)'!D4</f>
        <v>15200 Neabsco Mills Rd.</v>
      </c>
    </row>
    <row r="13" spans="2:8" ht="20.25" customHeight="1" x14ac:dyDescent="0.25">
      <c r="C13" t="str">
        <f>'Estimate - Full (for Coaches)'!D5</f>
        <v>Woodbridge, VA 22191</v>
      </c>
    </row>
    <row r="14" spans="2:8" ht="20.25" customHeight="1" x14ac:dyDescent="0.25"/>
    <row r="15" spans="2:8" ht="20.25" customHeight="1" thickBot="1" x14ac:dyDescent="0.3">
      <c r="B15" s="71" t="s">
        <v>27</v>
      </c>
      <c r="C15" s="71"/>
    </row>
    <row r="16" spans="2:8" ht="20.25" customHeight="1" x14ac:dyDescent="0.25">
      <c r="B16" t="s">
        <v>103</v>
      </c>
      <c r="C16" t="s">
        <v>106</v>
      </c>
    </row>
    <row r="17" spans="2:3" ht="20.25" customHeight="1" x14ac:dyDescent="0.25">
      <c r="B17" t="s">
        <v>104</v>
      </c>
      <c r="C17" t="s">
        <v>107</v>
      </c>
    </row>
    <row r="18" spans="2:3" ht="20.25" customHeight="1" x14ac:dyDescent="0.25">
      <c r="C18"/>
    </row>
    <row r="19" spans="2:3" ht="20.25" customHeight="1" x14ac:dyDescent="0.25">
      <c r="B19" t="s">
        <v>111</v>
      </c>
      <c r="C19"/>
    </row>
    <row r="20" spans="2:3" ht="20.25" customHeight="1" x14ac:dyDescent="0.25">
      <c r="C20"/>
    </row>
    <row r="21" spans="2:3" ht="20.25" customHeight="1" x14ac:dyDescent="0.25">
      <c r="B21" s="103" t="s">
        <v>127</v>
      </c>
      <c r="C21" s="91">
        <v>750</v>
      </c>
    </row>
    <row r="22" spans="2:3" ht="20.25" customHeight="1" x14ac:dyDescent="0.25">
      <c r="B22" s="104"/>
      <c r="C22"/>
    </row>
    <row r="23" spans="2:3" ht="20.25" customHeight="1" x14ac:dyDescent="0.25">
      <c r="B23" s="100"/>
      <c r="C23"/>
    </row>
    <row r="24" spans="2:3" ht="20.25" customHeight="1" x14ac:dyDescent="0.25">
      <c r="B24" s="103" t="s">
        <v>101</v>
      </c>
      <c r="C24" s="91">
        <v>750</v>
      </c>
    </row>
    <row r="25" spans="2:3" ht="20.25" customHeight="1" x14ac:dyDescent="0.25">
      <c r="B25" s="103"/>
      <c r="C25"/>
    </row>
    <row r="26" spans="2:3" ht="20.25" customHeight="1" x14ac:dyDescent="0.25">
      <c r="C26"/>
    </row>
    <row r="27" spans="2:3" ht="20.25" customHeight="1" x14ac:dyDescent="0.25">
      <c r="C27"/>
    </row>
    <row r="28" spans="2:3" ht="20.25" customHeight="1" x14ac:dyDescent="0.25">
      <c r="C28"/>
    </row>
    <row r="29" spans="2:3" ht="20.25" customHeight="1" x14ac:dyDescent="0.25">
      <c r="C29"/>
    </row>
    <row r="30" spans="2:3" ht="20.25" customHeight="1" x14ac:dyDescent="0.25">
      <c r="C30"/>
    </row>
    <row r="31" spans="2:3" ht="20.25" customHeight="1" x14ac:dyDescent="0.25">
      <c r="C31"/>
    </row>
    <row r="32" spans="2:3" ht="20.25" customHeight="1" x14ac:dyDescent="0.25">
      <c r="C32"/>
    </row>
    <row r="33" spans="3:3" ht="20.25" customHeight="1" x14ac:dyDescent="0.25">
      <c r="C33"/>
    </row>
    <row r="34" spans="3:3" ht="20.25" customHeight="1" x14ac:dyDescent="0.25">
      <c r="C34"/>
    </row>
    <row r="35" spans="3:3" ht="20.25" customHeight="1" x14ac:dyDescent="0.25">
      <c r="C35"/>
    </row>
    <row r="36" spans="3:3" ht="20.25" customHeight="1" x14ac:dyDescent="0.25">
      <c r="C36"/>
    </row>
    <row r="37" spans="3:3" ht="20.25" customHeight="1" x14ac:dyDescent="0.25"/>
    <row r="38" spans="3:3" ht="20.25" customHeight="1" x14ac:dyDescent="0.25"/>
    <row r="39" spans="3:3" ht="20.25" customHeight="1" x14ac:dyDescent="0.25"/>
  </sheetData>
  <mergeCells count="2">
    <mergeCell ref="B24:B25"/>
    <mergeCell ref="B21:B22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6"/>
  <sheetViews>
    <sheetView workbookViewId="0"/>
  </sheetViews>
  <sheetFormatPr defaultRowHeight="15" x14ac:dyDescent="0.25"/>
  <cols>
    <col min="2" max="2" width="5.140625" bestFit="1" customWidth="1"/>
    <col min="3" max="3" width="50.42578125" bestFit="1" customWidth="1"/>
    <col min="4" max="4" width="23.85546875" bestFit="1" customWidth="1"/>
  </cols>
  <sheetData>
    <row r="1" spans="2:4" x14ac:dyDescent="0.25">
      <c r="B1" s="67"/>
      <c r="D1" s="69"/>
    </row>
    <row r="2" spans="2:4" x14ac:dyDescent="0.25">
      <c r="B2" s="67"/>
      <c r="D2" s="69"/>
    </row>
    <row r="3" spans="2:4" x14ac:dyDescent="0.25">
      <c r="B3" s="67"/>
      <c r="D3" s="69"/>
    </row>
    <row r="4" spans="2:4" x14ac:dyDescent="0.25">
      <c r="B4" s="67"/>
      <c r="D4" s="69"/>
    </row>
    <row r="5" spans="2:4" x14ac:dyDescent="0.25">
      <c r="B5" s="67"/>
      <c r="D5" s="69"/>
    </row>
    <row r="6" spans="2:4" x14ac:dyDescent="0.25">
      <c r="B6" s="67"/>
      <c r="D6" s="69"/>
    </row>
    <row r="7" spans="2:4" ht="14.25" customHeight="1" x14ac:dyDescent="0.25">
      <c r="B7" s="67"/>
      <c r="D7" s="69"/>
    </row>
    <row r="8" spans="2:4" x14ac:dyDescent="0.25">
      <c r="B8" s="67"/>
      <c r="D8" s="69"/>
    </row>
    <row r="9" spans="2:4" x14ac:dyDescent="0.25">
      <c r="B9" s="67"/>
      <c r="D9" s="69"/>
    </row>
    <row r="10" spans="2:4" x14ac:dyDescent="0.25">
      <c r="B10" s="67"/>
      <c r="D10" s="69"/>
    </row>
    <row r="11" spans="2:4" x14ac:dyDescent="0.25">
      <c r="B11" s="67"/>
      <c r="D11" s="69"/>
    </row>
    <row r="12" spans="2:4" ht="33.75" x14ac:dyDescent="0.5">
      <c r="B12" s="67"/>
      <c r="C12" s="92" t="s">
        <v>105</v>
      </c>
      <c r="D12" s="69"/>
    </row>
    <row r="13" spans="2:4" ht="45" x14ac:dyDescent="0.25">
      <c r="B13" s="67"/>
      <c r="C13" s="81" t="s">
        <v>112</v>
      </c>
      <c r="D13" s="69"/>
    </row>
    <row r="14" spans="2:4" x14ac:dyDescent="0.25">
      <c r="B14" s="67"/>
      <c r="C14" s="81"/>
      <c r="D14" s="69"/>
    </row>
    <row r="15" spans="2:4" x14ac:dyDescent="0.25">
      <c r="B15" s="67"/>
      <c r="D15" s="69"/>
    </row>
    <row r="16" spans="2:4" x14ac:dyDescent="0.25">
      <c r="B16" s="67"/>
      <c r="C16" t="s">
        <v>56</v>
      </c>
      <c r="D16" t="str">
        <f>'Estimate - Full (for Coaches)'!D3</f>
        <v>Support Services Building</v>
      </c>
    </row>
    <row r="17" spans="2:4" x14ac:dyDescent="0.25">
      <c r="B17" s="67"/>
      <c r="D17" t="str">
        <f>'Estimate - Full (for Coaches)'!D4</f>
        <v>15200 Neabsco Mills Rd.</v>
      </c>
    </row>
    <row r="18" spans="2:4" x14ac:dyDescent="0.25">
      <c r="B18" s="67"/>
      <c r="D18" t="str">
        <f>'Estimate - Full (for Coaches)'!D5</f>
        <v>Woodbridge, VA 22191</v>
      </c>
    </row>
    <row r="19" spans="2:4" x14ac:dyDescent="0.25">
      <c r="B19" s="67"/>
      <c r="D19" s="69"/>
    </row>
    <row r="20" spans="2:4" ht="15.75" thickBot="1" x14ac:dyDescent="0.3">
      <c r="B20" s="70" t="s">
        <v>55</v>
      </c>
      <c r="C20" s="71" t="s">
        <v>27</v>
      </c>
      <c r="D20" s="71"/>
    </row>
    <row r="21" spans="2:4" x14ac:dyDescent="0.25">
      <c r="B21" s="67">
        <v>1</v>
      </c>
      <c r="C21" t="s">
        <v>103</v>
      </c>
      <c r="D21" t="s">
        <v>109</v>
      </c>
    </row>
    <row r="22" spans="2:4" x14ac:dyDescent="0.25">
      <c r="B22" s="67">
        <v>2</v>
      </c>
      <c r="C22" t="s">
        <v>104</v>
      </c>
      <c r="D22" t="s">
        <v>110</v>
      </c>
    </row>
    <row r="23" spans="2:4" x14ac:dyDescent="0.25">
      <c r="B23" s="67"/>
    </row>
    <row r="24" spans="2:4" x14ac:dyDescent="0.25">
      <c r="B24" s="67"/>
      <c r="C24" t="s">
        <v>111</v>
      </c>
    </row>
    <row r="25" spans="2:4" x14ac:dyDescent="0.25">
      <c r="B25" s="67"/>
    </row>
    <row r="26" spans="2:4" x14ac:dyDescent="0.25">
      <c r="B26" s="67"/>
      <c r="C26" s="103" t="s">
        <v>127</v>
      </c>
      <c r="D26" s="91">
        <v>750</v>
      </c>
    </row>
    <row r="27" spans="2:4" x14ac:dyDescent="0.25">
      <c r="B27" s="67"/>
      <c r="C27" s="104"/>
    </row>
    <row r="28" spans="2:4" x14ac:dyDescent="0.25">
      <c r="B28" s="67"/>
    </row>
    <row r="29" spans="2:4" x14ac:dyDescent="0.25">
      <c r="B29" s="67"/>
      <c r="C29" t="s">
        <v>101</v>
      </c>
      <c r="D29" s="91">
        <v>750</v>
      </c>
    </row>
    <row r="30" spans="2:4" x14ac:dyDescent="0.25">
      <c r="B30" s="67"/>
    </row>
    <row r="31" spans="2:4" x14ac:dyDescent="0.25">
      <c r="B31" s="67"/>
    </row>
    <row r="32" spans="2:4" x14ac:dyDescent="0.25">
      <c r="B32" s="67"/>
    </row>
    <row r="33" spans="2:4" x14ac:dyDescent="0.25">
      <c r="B33" s="67"/>
    </row>
    <row r="34" spans="2:4" x14ac:dyDescent="0.25">
      <c r="B34" s="67"/>
    </row>
    <row r="35" spans="2:4" x14ac:dyDescent="0.25">
      <c r="B35" s="67"/>
    </row>
    <row r="36" spans="2:4" x14ac:dyDescent="0.25">
      <c r="B36" s="67"/>
    </row>
    <row r="37" spans="2:4" x14ac:dyDescent="0.25">
      <c r="B37" s="67"/>
    </row>
    <row r="38" spans="2:4" x14ac:dyDescent="0.25">
      <c r="B38" s="67"/>
    </row>
    <row r="39" spans="2:4" x14ac:dyDescent="0.25">
      <c r="B39" s="67"/>
    </row>
    <row r="40" spans="2:4" x14ac:dyDescent="0.25">
      <c r="B40" s="67"/>
    </row>
    <row r="41" spans="2:4" x14ac:dyDescent="0.25">
      <c r="B41" s="67"/>
    </row>
    <row r="42" spans="2:4" x14ac:dyDescent="0.25">
      <c r="B42" s="67"/>
    </row>
    <row r="43" spans="2:4" x14ac:dyDescent="0.25">
      <c r="B43" s="67"/>
    </row>
    <row r="44" spans="2:4" x14ac:dyDescent="0.25">
      <c r="B44" s="67"/>
    </row>
    <row r="45" spans="2:4" x14ac:dyDescent="0.25">
      <c r="B45" s="67"/>
      <c r="D45" s="69"/>
    </row>
    <row r="46" spans="2:4" x14ac:dyDescent="0.25">
      <c r="B46" s="67"/>
      <c r="D46" s="69"/>
    </row>
  </sheetData>
  <mergeCells count="1">
    <mergeCell ref="C26:C2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2"/>
  <sheetViews>
    <sheetView workbookViewId="0"/>
  </sheetViews>
  <sheetFormatPr defaultRowHeight="15" x14ac:dyDescent="0.25"/>
  <cols>
    <col min="2" max="2" width="5.140625" bestFit="1" customWidth="1"/>
    <col min="3" max="3" width="43.5703125" bestFit="1" customWidth="1"/>
    <col min="4" max="4" width="23.85546875" bestFit="1" customWidth="1"/>
  </cols>
  <sheetData>
    <row r="1" spans="2:4" x14ac:dyDescent="0.25">
      <c r="B1" s="67"/>
      <c r="D1" s="69"/>
    </row>
    <row r="2" spans="2:4" x14ac:dyDescent="0.25">
      <c r="B2" s="67"/>
      <c r="D2" s="69"/>
    </row>
    <row r="3" spans="2:4" x14ac:dyDescent="0.25">
      <c r="B3" s="67"/>
      <c r="D3" s="69"/>
    </row>
    <row r="4" spans="2:4" x14ac:dyDescent="0.25">
      <c r="B4" s="67"/>
      <c r="D4" s="69"/>
    </row>
    <row r="5" spans="2:4" x14ac:dyDescent="0.25">
      <c r="B5" s="67"/>
      <c r="D5" s="69"/>
    </row>
    <row r="6" spans="2:4" x14ac:dyDescent="0.25">
      <c r="B6" s="67"/>
      <c r="D6" s="69"/>
    </row>
    <row r="7" spans="2:4" ht="14.25" customHeight="1" x14ac:dyDescent="0.25">
      <c r="B7" s="67"/>
      <c r="D7" s="69"/>
    </row>
    <row r="8" spans="2:4" x14ac:dyDescent="0.25">
      <c r="B8" s="67"/>
      <c r="D8" s="69"/>
    </row>
    <row r="9" spans="2:4" x14ac:dyDescent="0.25">
      <c r="B9" s="67"/>
      <c r="D9" s="69"/>
    </row>
    <row r="10" spans="2:4" x14ac:dyDescent="0.25">
      <c r="B10" s="67"/>
      <c r="D10" s="69"/>
    </row>
    <row r="11" spans="2:4" x14ac:dyDescent="0.25">
      <c r="B11" s="67"/>
      <c r="D11" s="69"/>
    </row>
    <row r="12" spans="2:4" ht="33.75" x14ac:dyDescent="0.5">
      <c r="B12" s="67"/>
      <c r="C12" s="92" t="s">
        <v>105</v>
      </c>
      <c r="D12" s="69"/>
    </row>
    <row r="13" spans="2:4" ht="45" x14ac:dyDescent="0.25">
      <c r="B13" s="67"/>
      <c r="C13" s="81" t="s">
        <v>108</v>
      </c>
      <c r="D13" s="69"/>
    </row>
    <row r="14" spans="2:4" x14ac:dyDescent="0.25">
      <c r="B14" s="67"/>
      <c r="C14" s="81"/>
      <c r="D14" s="69"/>
    </row>
    <row r="15" spans="2:4" x14ac:dyDescent="0.25">
      <c r="B15" s="67"/>
      <c r="D15" s="69"/>
    </row>
    <row r="16" spans="2:4" x14ac:dyDescent="0.25">
      <c r="B16" s="67"/>
      <c r="C16" t="s">
        <v>56</v>
      </c>
      <c r="D16" t="str">
        <f>'Estimate - Full (for Coaches)'!D3</f>
        <v>Support Services Building</v>
      </c>
    </row>
    <row r="17" spans="2:4" x14ac:dyDescent="0.25">
      <c r="B17" s="67"/>
      <c r="D17" t="str">
        <f>'Estimate - Full (for Coaches)'!D4</f>
        <v>15200 Neabsco Mills Rd.</v>
      </c>
    </row>
    <row r="18" spans="2:4" x14ac:dyDescent="0.25">
      <c r="B18" s="67"/>
      <c r="D18" t="str">
        <f>'Estimate - Full (for Coaches)'!D5</f>
        <v>Woodbridge, VA 22191</v>
      </c>
    </row>
    <row r="19" spans="2:4" x14ac:dyDescent="0.25">
      <c r="B19" s="67"/>
      <c r="D19" s="69"/>
    </row>
    <row r="20" spans="2:4" ht="15.75" thickBot="1" x14ac:dyDescent="0.3">
      <c r="B20" s="70" t="s">
        <v>55</v>
      </c>
      <c r="C20" s="71" t="s">
        <v>27</v>
      </c>
      <c r="D20" s="71"/>
    </row>
    <row r="21" spans="2:4" x14ac:dyDescent="0.25">
      <c r="B21" s="67">
        <v>1</v>
      </c>
      <c r="C21" t="s">
        <v>103</v>
      </c>
      <c r="D21" t="s">
        <v>109</v>
      </c>
    </row>
    <row r="22" spans="2:4" x14ac:dyDescent="0.25">
      <c r="B22" s="67">
        <v>2</v>
      </c>
      <c r="C22" t="s">
        <v>104</v>
      </c>
      <c r="D22" t="s">
        <v>110</v>
      </c>
    </row>
    <row r="23" spans="2:4" x14ac:dyDescent="0.25">
      <c r="B23" s="67"/>
    </row>
    <row r="24" spans="2:4" x14ac:dyDescent="0.25">
      <c r="B24" s="67"/>
      <c r="C24" s="81"/>
      <c r="D24" s="69"/>
    </row>
    <row r="25" spans="2:4" x14ac:dyDescent="0.25">
      <c r="B25" s="67"/>
      <c r="D25" s="69"/>
    </row>
    <row r="26" spans="2:4" x14ac:dyDescent="0.25">
      <c r="B26" s="67"/>
    </row>
    <row r="27" spans="2:4" x14ac:dyDescent="0.25">
      <c r="B27" s="67"/>
    </row>
    <row r="28" spans="2:4" x14ac:dyDescent="0.25">
      <c r="B28" s="67"/>
    </row>
    <row r="29" spans="2:4" x14ac:dyDescent="0.25">
      <c r="B29" s="67"/>
    </row>
    <row r="30" spans="2:4" x14ac:dyDescent="0.25">
      <c r="B30" s="67"/>
    </row>
    <row r="31" spans="2:4" x14ac:dyDescent="0.25">
      <c r="B31" s="67"/>
    </row>
    <row r="32" spans="2:4" x14ac:dyDescent="0.25">
      <c r="B32" s="67"/>
    </row>
    <row r="33" spans="2:4" x14ac:dyDescent="0.25">
      <c r="B33" s="67"/>
    </row>
    <row r="34" spans="2:4" x14ac:dyDescent="0.25">
      <c r="B34" s="67"/>
    </row>
    <row r="35" spans="2:4" x14ac:dyDescent="0.25">
      <c r="B35" s="67"/>
    </row>
    <row r="36" spans="2:4" x14ac:dyDescent="0.25">
      <c r="B36" s="67"/>
    </row>
    <row r="37" spans="2:4" x14ac:dyDescent="0.25">
      <c r="B37" s="67"/>
    </row>
    <row r="38" spans="2:4" x14ac:dyDescent="0.25">
      <c r="B38" s="67"/>
    </row>
    <row r="39" spans="2:4" x14ac:dyDescent="0.25">
      <c r="B39" s="67"/>
    </row>
    <row r="40" spans="2:4" x14ac:dyDescent="0.25">
      <c r="B40" s="67"/>
    </row>
    <row r="41" spans="2:4" x14ac:dyDescent="0.25">
      <c r="B41" s="67"/>
      <c r="D41" s="69"/>
    </row>
    <row r="42" spans="2:4" x14ac:dyDescent="0.25">
      <c r="B42" s="67"/>
      <c r="D42" s="6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O42"/>
  <sheetViews>
    <sheetView showGridLines="0" zoomScale="75" zoomScaleNormal="75" zoomScaleSheetLayoutView="90" workbookViewId="0"/>
  </sheetViews>
  <sheetFormatPr defaultRowHeight="12.75" x14ac:dyDescent="0.25"/>
  <cols>
    <col min="1" max="1" width="9.140625" style="19"/>
    <col min="2" max="2" width="47.28515625" style="19" customWidth="1"/>
    <col min="3" max="3" width="13.28515625" style="19" customWidth="1"/>
    <col min="4" max="4" width="6.28515625" style="19" customWidth="1"/>
    <col min="5" max="7" width="15.7109375" style="19" customWidth="1"/>
    <col min="8" max="8" width="16.140625" style="19" customWidth="1"/>
    <col min="9" max="9" width="4.7109375" style="19" customWidth="1"/>
    <col min="10" max="11" width="9.140625" style="19"/>
    <col min="12" max="12" width="12" style="19" bestFit="1" customWidth="1"/>
    <col min="13" max="13" width="9.140625" style="19"/>
    <col min="14" max="14" width="7.5703125" style="19" bestFit="1" customWidth="1"/>
    <col min="15" max="256" width="9.140625" style="19"/>
    <col min="257" max="257" width="39.140625" style="19" customWidth="1"/>
    <col min="258" max="258" width="10.28515625" style="19" bestFit="1" customWidth="1"/>
    <col min="259" max="259" width="9.140625" style="19"/>
    <col min="260" max="263" width="13.140625" style="19" customWidth="1"/>
    <col min="264" max="264" width="11.42578125" style="19" customWidth="1"/>
    <col min="265" max="265" width="4.7109375" style="19" customWidth="1"/>
    <col min="266" max="512" width="9.140625" style="19"/>
    <col min="513" max="513" width="39.140625" style="19" customWidth="1"/>
    <col min="514" max="514" width="10.28515625" style="19" bestFit="1" customWidth="1"/>
    <col min="515" max="515" width="9.140625" style="19"/>
    <col min="516" max="519" width="13.140625" style="19" customWidth="1"/>
    <col min="520" max="520" width="11.42578125" style="19" customWidth="1"/>
    <col min="521" max="521" width="4.7109375" style="19" customWidth="1"/>
    <col min="522" max="768" width="9.140625" style="19"/>
    <col min="769" max="769" width="39.140625" style="19" customWidth="1"/>
    <col min="770" max="770" width="10.28515625" style="19" bestFit="1" customWidth="1"/>
    <col min="771" max="771" width="9.140625" style="19"/>
    <col min="772" max="775" width="13.140625" style="19" customWidth="1"/>
    <col min="776" max="776" width="11.42578125" style="19" customWidth="1"/>
    <col min="777" max="777" width="4.7109375" style="19" customWidth="1"/>
    <col min="778" max="1024" width="9.140625" style="19"/>
    <col min="1025" max="1025" width="39.140625" style="19" customWidth="1"/>
    <col min="1026" max="1026" width="10.28515625" style="19" bestFit="1" customWidth="1"/>
    <col min="1027" max="1027" width="9.140625" style="19"/>
    <col min="1028" max="1031" width="13.140625" style="19" customWidth="1"/>
    <col min="1032" max="1032" width="11.42578125" style="19" customWidth="1"/>
    <col min="1033" max="1033" width="4.7109375" style="19" customWidth="1"/>
    <col min="1034" max="1280" width="9.140625" style="19"/>
    <col min="1281" max="1281" width="39.140625" style="19" customWidth="1"/>
    <col min="1282" max="1282" width="10.28515625" style="19" bestFit="1" customWidth="1"/>
    <col min="1283" max="1283" width="9.140625" style="19"/>
    <col min="1284" max="1287" width="13.140625" style="19" customWidth="1"/>
    <col min="1288" max="1288" width="11.42578125" style="19" customWidth="1"/>
    <col min="1289" max="1289" width="4.7109375" style="19" customWidth="1"/>
    <col min="1290" max="1536" width="9.140625" style="19"/>
    <col min="1537" max="1537" width="39.140625" style="19" customWidth="1"/>
    <col min="1538" max="1538" width="10.28515625" style="19" bestFit="1" customWidth="1"/>
    <col min="1539" max="1539" width="9.140625" style="19"/>
    <col min="1540" max="1543" width="13.140625" style="19" customWidth="1"/>
    <col min="1544" max="1544" width="11.42578125" style="19" customWidth="1"/>
    <col min="1545" max="1545" width="4.7109375" style="19" customWidth="1"/>
    <col min="1546" max="1792" width="9.140625" style="19"/>
    <col min="1793" max="1793" width="39.140625" style="19" customWidth="1"/>
    <col min="1794" max="1794" width="10.28515625" style="19" bestFit="1" customWidth="1"/>
    <col min="1795" max="1795" width="9.140625" style="19"/>
    <col min="1796" max="1799" width="13.140625" style="19" customWidth="1"/>
    <col min="1800" max="1800" width="11.42578125" style="19" customWidth="1"/>
    <col min="1801" max="1801" width="4.7109375" style="19" customWidth="1"/>
    <col min="1802" max="2048" width="9.140625" style="19"/>
    <col min="2049" max="2049" width="39.140625" style="19" customWidth="1"/>
    <col min="2050" max="2050" width="10.28515625" style="19" bestFit="1" customWidth="1"/>
    <col min="2051" max="2051" width="9.140625" style="19"/>
    <col min="2052" max="2055" width="13.140625" style="19" customWidth="1"/>
    <col min="2056" max="2056" width="11.42578125" style="19" customWidth="1"/>
    <col min="2057" max="2057" width="4.7109375" style="19" customWidth="1"/>
    <col min="2058" max="2304" width="9.140625" style="19"/>
    <col min="2305" max="2305" width="39.140625" style="19" customWidth="1"/>
    <col min="2306" max="2306" width="10.28515625" style="19" bestFit="1" customWidth="1"/>
    <col min="2307" max="2307" width="9.140625" style="19"/>
    <col min="2308" max="2311" width="13.140625" style="19" customWidth="1"/>
    <col min="2312" max="2312" width="11.42578125" style="19" customWidth="1"/>
    <col min="2313" max="2313" width="4.7109375" style="19" customWidth="1"/>
    <col min="2314" max="2560" width="9.140625" style="19"/>
    <col min="2561" max="2561" width="39.140625" style="19" customWidth="1"/>
    <col min="2562" max="2562" width="10.28515625" style="19" bestFit="1" customWidth="1"/>
    <col min="2563" max="2563" width="9.140625" style="19"/>
    <col min="2564" max="2567" width="13.140625" style="19" customWidth="1"/>
    <col min="2568" max="2568" width="11.42578125" style="19" customWidth="1"/>
    <col min="2569" max="2569" width="4.7109375" style="19" customWidth="1"/>
    <col min="2570" max="2816" width="9.140625" style="19"/>
    <col min="2817" max="2817" width="39.140625" style="19" customWidth="1"/>
    <col min="2818" max="2818" width="10.28515625" style="19" bestFit="1" customWidth="1"/>
    <col min="2819" max="2819" width="9.140625" style="19"/>
    <col min="2820" max="2823" width="13.140625" style="19" customWidth="1"/>
    <col min="2824" max="2824" width="11.42578125" style="19" customWidth="1"/>
    <col min="2825" max="2825" width="4.7109375" style="19" customWidth="1"/>
    <col min="2826" max="3072" width="9.140625" style="19"/>
    <col min="3073" max="3073" width="39.140625" style="19" customWidth="1"/>
    <col min="3074" max="3074" width="10.28515625" style="19" bestFit="1" customWidth="1"/>
    <col min="3075" max="3075" width="9.140625" style="19"/>
    <col min="3076" max="3079" width="13.140625" style="19" customWidth="1"/>
    <col min="3080" max="3080" width="11.42578125" style="19" customWidth="1"/>
    <col min="3081" max="3081" width="4.7109375" style="19" customWidth="1"/>
    <col min="3082" max="3328" width="9.140625" style="19"/>
    <col min="3329" max="3329" width="39.140625" style="19" customWidth="1"/>
    <col min="3330" max="3330" width="10.28515625" style="19" bestFit="1" customWidth="1"/>
    <col min="3331" max="3331" width="9.140625" style="19"/>
    <col min="3332" max="3335" width="13.140625" style="19" customWidth="1"/>
    <col min="3336" max="3336" width="11.42578125" style="19" customWidth="1"/>
    <col min="3337" max="3337" width="4.7109375" style="19" customWidth="1"/>
    <col min="3338" max="3584" width="9.140625" style="19"/>
    <col min="3585" max="3585" width="39.140625" style="19" customWidth="1"/>
    <col min="3586" max="3586" width="10.28515625" style="19" bestFit="1" customWidth="1"/>
    <col min="3587" max="3587" width="9.140625" style="19"/>
    <col min="3588" max="3591" width="13.140625" style="19" customWidth="1"/>
    <col min="3592" max="3592" width="11.42578125" style="19" customWidth="1"/>
    <col min="3593" max="3593" width="4.7109375" style="19" customWidth="1"/>
    <col min="3594" max="3840" width="9.140625" style="19"/>
    <col min="3841" max="3841" width="39.140625" style="19" customWidth="1"/>
    <col min="3842" max="3842" width="10.28515625" style="19" bestFit="1" customWidth="1"/>
    <col min="3843" max="3843" width="9.140625" style="19"/>
    <col min="3844" max="3847" width="13.140625" style="19" customWidth="1"/>
    <col min="3848" max="3848" width="11.42578125" style="19" customWidth="1"/>
    <col min="3849" max="3849" width="4.7109375" style="19" customWidth="1"/>
    <col min="3850" max="4096" width="9.140625" style="19"/>
    <col min="4097" max="4097" width="39.140625" style="19" customWidth="1"/>
    <col min="4098" max="4098" width="10.28515625" style="19" bestFit="1" customWidth="1"/>
    <col min="4099" max="4099" width="9.140625" style="19"/>
    <col min="4100" max="4103" width="13.140625" style="19" customWidth="1"/>
    <col min="4104" max="4104" width="11.42578125" style="19" customWidth="1"/>
    <col min="4105" max="4105" width="4.7109375" style="19" customWidth="1"/>
    <col min="4106" max="4352" width="9.140625" style="19"/>
    <col min="4353" max="4353" width="39.140625" style="19" customWidth="1"/>
    <col min="4354" max="4354" width="10.28515625" style="19" bestFit="1" customWidth="1"/>
    <col min="4355" max="4355" width="9.140625" style="19"/>
    <col min="4356" max="4359" width="13.140625" style="19" customWidth="1"/>
    <col min="4360" max="4360" width="11.42578125" style="19" customWidth="1"/>
    <col min="4361" max="4361" width="4.7109375" style="19" customWidth="1"/>
    <col min="4362" max="4608" width="9.140625" style="19"/>
    <col min="4609" max="4609" width="39.140625" style="19" customWidth="1"/>
    <col min="4610" max="4610" width="10.28515625" style="19" bestFit="1" customWidth="1"/>
    <col min="4611" max="4611" width="9.140625" style="19"/>
    <col min="4612" max="4615" width="13.140625" style="19" customWidth="1"/>
    <col min="4616" max="4616" width="11.42578125" style="19" customWidth="1"/>
    <col min="4617" max="4617" width="4.7109375" style="19" customWidth="1"/>
    <col min="4618" max="4864" width="9.140625" style="19"/>
    <col min="4865" max="4865" width="39.140625" style="19" customWidth="1"/>
    <col min="4866" max="4866" width="10.28515625" style="19" bestFit="1" customWidth="1"/>
    <col min="4867" max="4867" width="9.140625" style="19"/>
    <col min="4868" max="4871" width="13.140625" style="19" customWidth="1"/>
    <col min="4872" max="4872" width="11.42578125" style="19" customWidth="1"/>
    <col min="4873" max="4873" width="4.7109375" style="19" customWidth="1"/>
    <col min="4874" max="5120" width="9.140625" style="19"/>
    <col min="5121" max="5121" width="39.140625" style="19" customWidth="1"/>
    <col min="5122" max="5122" width="10.28515625" style="19" bestFit="1" customWidth="1"/>
    <col min="5123" max="5123" width="9.140625" style="19"/>
    <col min="5124" max="5127" width="13.140625" style="19" customWidth="1"/>
    <col min="5128" max="5128" width="11.42578125" style="19" customWidth="1"/>
    <col min="5129" max="5129" width="4.7109375" style="19" customWidth="1"/>
    <col min="5130" max="5376" width="9.140625" style="19"/>
    <col min="5377" max="5377" width="39.140625" style="19" customWidth="1"/>
    <col min="5378" max="5378" width="10.28515625" style="19" bestFit="1" customWidth="1"/>
    <col min="5379" max="5379" width="9.140625" style="19"/>
    <col min="5380" max="5383" width="13.140625" style="19" customWidth="1"/>
    <col min="5384" max="5384" width="11.42578125" style="19" customWidth="1"/>
    <col min="5385" max="5385" width="4.7109375" style="19" customWidth="1"/>
    <col min="5386" max="5632" width="9.140625" style="19"/>
    <col min="5633" max="5633" width="39.140625" style="19" customWidth="1"/>
    <col min="5634" max="5634" width="10.28515625" style="19" bestFit="1" customWidth="1"/>
    <col min="5635" max="5635" width="9.140625" style="19"/>
    <col min="5636" max="5639" width="13.140625" style="19" customWidth="1"/>
    <col min="5640" max="5640" width="11.42578125" style="19" customWidth="1"/>
    <col min="5641" max="5641" width="4.7109375" style="19" customWidth="1"/>
    <col min="5642" max="5888" width="9.140625" style="19"/>
    <col min="5889" max="5889" width="39.140625" style="19" customWidth="1"/>
    <col min="5890" max="5890" width="10.28515625" style="19" bestFit="1" customWidth="1"/>
    <col min="5891" max="5891" width="9.140625" style="19"/>
    <col min="5892" max="5895" width="13.140625" style="19" customWidth="1"/>
    <col min="5896" max="5896" width="11.42578125" style="19" customWidth="1"/>
    <col min="5897" max="5897" width="4.7109375" style="19" customWidth="1"/>
    <col min="5898" max="6144" width="9.140625" style="19"/>
    <col min="6145" max="6145" width="39.140625" style="19" customWidth="1"/>
    <col min="6146" max="6146" width="10.28515625" style="19" bestFit="1" customWidth="1"/>
    <col min="6147" max="6147" width="9.140625" style="19"/>
    <col min="6148" max="6151" width="13.140625" style="19" customWidth="1"/>
    <col min="6152" max="6152" width="11.42578125" style="19" customWidth="1"/>
    <col min="6153" max="6153" width="4.7109375" style="19" customWidth="1"/>
    <col min="6154" max="6400" width="9.140625" style="19"/>
    <col min="6401" max="6401" width="39.140625" style="19" customWidth="1"/>
    <col min="6402" max="6402" width="10.28515625" style="19" bestFit="1" customWidth="1"/>
    <col min="6403" max="6403" width="9.140625" style="19"/>
    <col min="6404" max="6407" width="13.140625" style="19" customWidth="1"/>
    <col min="6408" max="6408" width="11.42578125" style="19" customWidth="1"/>
    <col min="6409" max="6409" width="4.7109375" style="19" customWidth="1"/>
    <col min="6410" max="6656" width="9.140625" style="19"/>
    <col min="6657" max="6657" width="39.140625" style="19" customWidth="1"/>
    <col min="6658" max="6658" width="10.28515625" style="19" bestFit="1" customWidth="1"/>
    <col min="6659" max="6659" width="9.140625" style="19"/>
    <col min="6660" max="6663" width="13.140625" style="19" customWidth="1"/>
    <col min="6664" max="6664" width="11.42578125" style="19" customWidth="1"/>
    <col min="6665" max="6665" width="4.7109375" style="19" customWidth="1"/>
    <col min="6666" max="6912" width="9.140625" style="19"/>
    <col min="6913" max="6913" width="39.140625" style="19" customWidth="1"/>
    <col min="6914" max="6914" width="10.28515625" style="19" bestFit="1" customWidth="1"/>
    <col min="6915" max="6915" width="9.140625" style="19"/>
    <col min="6916" max="6919" width="13.140625" style="19" customWidth="1"/>
    <col min="6920" max="6920" width="11.42578125" style="19" customWidth="1"/>
    <col min="6921" max="6921" width="4.7109375" style="19" customWidth="1"/>
    <col min="6922" max="7168" width="9.140625" style="19"/>
    <col min="7169" max="7169" width="39.140625" style="19" customWidth="1"/>
    <col min="7170" max="7170" width="10.28515625" style="19" bestFit="1" customWidth="1"/>
    <col min="7171" max="7171" width="9.140625" style="19"/>
    <col min="7172" max="7175" width="13.140625" style="19" customWidth="1"/>
    <col min="7176" max="7176" width="11.42578125" style="19" customWidth="1"/>
    <col min="7177" max="7177" width="4.7109375" style="19" customWidth="1"/>
    <col min="7178" max="7424" width="9.140625" style="19"/>
    <col min="7425" max="7425" width="39.140625" style="19" customWidth="1"/>
    <col min="7426" max="7426" width="10.28515625" style="19" bestFit="1" customWidth="1"/>
    <col min="7427" max="7427" width="9.140625" style="19"/>
    <col min="7428" max="7431" width="13.140625" style="19" customWidth="1"/>
    <col min="7432" max="7432" width="11.42578125" style="19" customWidth="1"/>
    <col min="7433" max="7433" width="4.7109375" style="19" customWidth="1"/>
    <col min="7434" max="7680" width="9.140625" style="19"/>
    <col min="7681" max="7681" width="39.140625" style="19" customWidth="1"/>
    <col min="7682" max="7682" width="10.28515625" style="19" bestFit="1" customWidth="1"/>
    <col min="7683" max="7683" width="9.140625" style="19"/>
    <col min="7684" max="7687" width="13.140625" style="19" customWidth="1"/>
    <col min="7688" max="7688" width="11.42578125" style="19" customWidth="1"/>
    <col min="7689" max="7689" width="4.7109375" style="19" customWidth="1"/>
    <col min="7690" max="7936" width="9.140625" style="19"/>
    <col min="7937" max="7937" width="39.140625" style="19" customWidth="1"/>
    <col min="7938" max="7938" width="10.28515625" style="19" bestFit="1" customWidth="1"/>
    <col min="7939" max="7939" width="9.140625" style="19"/>
    <col min="7940" max="7943" width="13.140625" style="19" customWidth="1"/>
    <col min="7944" max="7944" width="11.42578125" style="19" customWidth="1"/>
    <col min="7945" max="7945" width="4.7109375" style="19" customWidth="1"/>
    <col min="7946" max="8192" width="9.140625" style="19"/>
    <col min="8193" max="8193" width="39.140625" style="19" customWidth="1"/>
    <col min="8194" max="8194" width="10.28515625" style="19" bestFit="1" customWidth="1"/>
    <col min="8195" max="8195" width="9.140625" style="19"/>
    <col min="8196" max="8199" width="13.140625" style="19" customWidth="1"/>
    <col min="8200" max="8200" width="11.42578125" style="19" customWidth="1"/>
    <col min="8201" max="8201" width="4.7109375" style="19" customWidth="1"/>
    <col min="8202" max="8448" width="9.140625" style="19"/>
    <col min="8449" max="8449" width="39.140625" style="19" customWidth="1"/>
    <col min="8450" max="8450" width="10.28515625" style="19" bestFit="1" customWidth="1"/>
    <col min="8451" max="8451" width="9.140625" style="19"/>
    <col min="8452" max="8455" width="13.140625" style="19" customWidth="1"/>
    <col min="8456" max="8456" width="11.42578125" style="19" customWidth="1"/>
    <col min="8457" max="8457" width="4.7109375" style="19" customWidth="1"/>
    <col min="8458" max="8704" width="9.140625" style="19"/>
    <col min="8705" max="8705" width="39.140625" style="19" customWidth="1"/>
    <col min="8706" max="8706" width="10.28515625" style="19" bestFit="1" customWidth="1"/>
    <col min="8707" max="8707" width="9.140625" style="19"/>
    <col min="8708" max="8711" width="13.140625" style="19" customWidth="1"/>
    <col min="8712" max="8712" width="11.42578125" style="19" customWidth="1"/>
    <col min="8713" max="8713" width="4.7109375" style="19" customWidth="1"/>
    <col min="8714" max="8960" width="9.140625" style="19"/>
    <col min="8961" max="8961" width="39.140625" style="19" customWidth="1"/>
    <col min="8962" max="8962" width="10.28515625" style="19" bestFit="1" customWidth="1"/>
    <col min="8963" max="8963" width="9.140625" style="19"/>
    <col min="8964" max="8967" width="13.140625" style="19" customWidth="1"/>
    <col min="8968" max="8968" width="11.42578125" style="19" customWidth="1"/>
    <col min="8969" max="8969" width="4.7109375" style="19" customWidth="1"/>
    <col min="8970" max="9216" width="9.140625" style="19"/>
    <col min="9217" max="9217" width="39.140625" style="19" customWidth="1"/>
    <col min="9218" max="9218" width="10.28515625" style="19" bestFit="1" customWidth="1"/>
    <col min="9219" max="9219" width="9.140625" style="19"/>
    <col min="9220" max="9223" width="13.140625" style="19" customWidth="1"/>
    <col min="9224" max="9224" width="11.42578125" style="19" customWidth="1"/>
    <col min="9225" max="9225" width="4.7109375" style="19" customWidth="1"/>
    <col min="9226" max="9472" width="9.140625" style="19"/>
    <col min="9473" max="9473" width="39.140625" style="19" customWidth="1"/>
    <col min="9474" max="9474" width="10.28515625" style="19" bestFit="1" customWidth="1"/>
    <col min="9475" max="9475" width="9.140625" style="19"/>
    <col min="9476" max="9479" width="13.140625" style="19" customWidth="1"/>
    <col min="9480" max="9480" width="11.42578125" style="19" customWidth="1"/>
    <col min="9481" max="9481" width="4.7109375" style="19" customWidth="1"/>
    <col min="9482" max="9728" width="9.140625" style="19"/>
    <col min="9729" max="9729" width="39.140625" style="19" customWidth="1"/>
    <col min="9730" max="9730" width="10.28515625" style="19" bestFit="1" customWidth="1"/>
    <col min="9731" max="9731" width="9.140625" style="19"/>
    <col min="9732" max="9735" width="13.140625" style="19" customWidth="1"/>
    <col min="9736" max="9736" width="11.42578125" style="19" customWidth="1"/>
    <col min="9737" max="9737" width="4.7109375" style="19" customWidth="1"/>
    <col min="9738" max="9984" width="9.140625" style="19"/>
    <col min="9985" max="9985" width="39.140625" style="19" customWidth="1"/>
    <col min="9986" max="9986" width="10.28515625" style="19" bestFit="1" customWidth="1"/>
    <col min="9987" max="9987" width="9.140625" style="19"/>
    <col min="9988" max="9991" width="13.140625" style="19" customWidth="1"/>
    <col min="9992" max="9992" width="11.42578125" style="19" customWidth="1"/>
    <col min="9993" max="9993" width="4.7109375" style="19" customWidth="1"/>
    <col min="9994" max="10240" width="9.140625" style="19"/>
    <col min="10241" max="10241" width="39.140625" style="19" customWidth="1"/>
    <col min="10242" max="10242" width="10.28515625" style="19" bestFit="1" customWidth="1"/>
    <col min="10243" max="10243" width="9.140625" style="19"/>
    <col min="10244" max="10247" width="13.140625" style="19" customWidth="1"/>
    <col min="10248" max="10248" width="11.42578125" style="19" customWidth="1"/>
    <col min="10249" max="10249" width="4.7109375" style="19" customWidth="1"/>
    <col min="10250" max="10496" width="9.140625" style="19"/>
    <col min="10497" max="10497" width="39.140625" style="19" customWidth="1"/>
    <col min="10498" max="10498" width="10.28515625" style="19" bestFit="1" customWidth="1"/>
    <col min="10499" max="10499" width="9.140625" style="19"/>
    <col min="10500" max="10503" width="13.140625" style="19" customWidth="1"/>
    <col min="10504" max="10504" width="11.42578125" style="19" customWidth="1"/>
    <col min="10505" max="10505" width="4.7109375" style="19" customWidth="1"/>
    <col min="10506" max="10752" width="9.140625" style="19"/>
    <col min="10753" max="10753" width="39.140625" style="19" customWidth="1"/>
    <col min="10754" max="10754" width="10.28515625" style="19" bestFit="1" customWidth="1"/>
    <col min="10755" max="10755" width="9.140625" style="19"/>
    <col min="10756" max="10759" width="13.140625" style="19" customWidth="1"/>
    <col min="10760" max="10760" width="11.42578125" style="19" customWidth="1"/>
    <col min="10761" max="10761" width="4.7109375" style="19" customWidth="1"/>
    <col min="10762" max="11008" width="9.140625" style="19"/>
    <col min="11009" max="11009" width="39.140625" style="19" customWidth="1"/>
    <col min="11010" max="11010" width="10.28515625" style="19" bestFit="1" customWidth="1"/>
    <col min="11011" max="11011" width="9.140625" style="19"/>
    <col min="11012" max="11015" width="13.140625" style="19" customWidth="1"/>
    <col min="11016" max="11016" width="11.42578125" style="19" customWidth="1"/>
    <col min="11017" max="11017" width="4.7109375" style="19" customWidth="1"/>
    <col min="11018" max="11264" width="9.140625" style="19"/>
    <col min="11265" max="11265" width="39.140625" style="19" customWidth="1"/>
    <col min="11266" max="11266" width="10.28515625" style="19" bestFit="1" customWidth="1"/>
    <col min="11267" max="11267" width="9.140625" style="19"/>
    <col min="11268" max="11271" width="13.140625" style="19" customWidth="1"/>
    <col min="11272" max="11272" width="11.42578125" style="19" customWidth="1"/>
    <col min="11273" max="11273" width="4.7109375" style="19" customWidth="1"/>
    <col min="11274" max="11520" width="9.140625" style="19"/>
    <col min="11521" max="11521" width="39.140625" style="19" customWidth="1"/>
    <col min="11522" max="11522" width="10.28515625" style="19" bestFit="1" customWidth="1"/>
    <col min="11523" max="11523" width="9.140625" style="19"/>
    <col min="11524" max="11527" width="13.140625" style="19" customWidth="1"/>
    <col min="11528" max="11528" width="11.42578125" style="19" customWidth="1"/>
    <col min="11529" max="11529" width="4.7109375" style="19" customWidth="1"/>
    <col min="11530" max="11776" width="9.140625" style="19"/>
    <col min="11777" max="11777" width="39.140625" style="19" customWidth="1"/>
    <col min="11778" max="11778" width="10.28515625" style="19" bestFit="1" customWidth="1"/>
    <col min="11779" max="11779" width="9.140625" style="19"/>
    <col min="11780" max="11783" width="13.140625" style="19" customWidth="1"/>
    <col min="11784" max="11784" width="11.42578125" style="19" customWidth="1"/>
    <col min="11785" max="11785" width="4.7109375" style="19" customWidth="1"/>
    <col min="11786" max="12032" width="9.140625" style="19"/>
    <col min="12033" max="12033" width="39.140625" style="19" customWidth="1"/>
    <col min="12034" max="12034" width="10.28515625" style="19" bestFit="1" customWidth="1"/>
    <col min="12035" max="12035" width="9.140625" style="19"/>
    <col min="12036" max="12039" width="13.140625" style="19" customWidth="1"/>
    <col min="12040" max="12040" width="11.42578125" style="19" customWidth="1"/>
    <col min="12041" max="12041" width="4.7109375" style="19" customWidth="1"/>
    <col min="12042" max="12288" width="9.140625" style="19"/>
    <col min="12289" max="12289" width="39.140625" style="19" customWidth="1"/>
    <col min="12290" max="12290" width="10.28515625" style="19" bestFit="1" customWidth="1"/>
    <col min="12291" max="12291" width="9.140625" style="19"/>
    <col min="12292" max="12295" width="13.140625" style="19" customWidth="1"/>
    <col min="12296" max="12296" width="11.42578125" style="19" customWidth="1"/>
    <col min="12297" max="12297" width="4.7109375" style="19" customWidth="1"/>
    <col min="12298" max="12544" width="9.140625" style="19"/>
    <col min="12545" max="12545" width="39.140625" style="19" customWidth="1"/>
    <col min="12546" max="12546" width="10.28515625" style="19" bestFit="1" customWidth="1"/>
    <col min="12547" max="12547" width="9.140625" style="19"/>
    <col min="12548" max="12551" width="13.140625" style="19" customWidth="1"/>
    <col min="12552" max="12552" width="11.42578125" style="19" customWidth="1"/>
    <col min="12553" max="12553" width="4.7109375" style="19" customWidth="1"/>
    <col min="12554" max="12800" width="9.140625" style="19"/>
    <col min="12801" max="12801" width="39.140625" style="19" customWidth="1"/>
    <col min="12802" max="12802" width="10.28515625" style="19" bestFit="1" customWidth="1"/>
    <col min="12803" max="12803" width="9.140625" style="19"/>
    <col min="12804" max="12807" width="13.140625" style="19" customWidth="1"/>
    <col min="12808" max="12808" width="11.42578125" style="19" customWidth="1"/>
    <col min="12809" max="12809" width="4.7109375" style="19" customWidth="1"/>
    <col min="12810" max="13056" width="9.140625" style="19"/>
    <col min="13057" max="13057" width="39.140625" style="19" customWidth="1"/>
    <col min="13058" max="13058" width="10.28515625" style="19" bestFit="1" customWidth="1"/>
    <col min="13059" max="13059" width="9.140625" style="19"/>
    <col min="13060" max="13063" width="13.140625" style="19" customWidth="1"/>
    <col min="13064" max="13064" width="11.42578125" style="19" customWidth="1"/>
    <col min="13065" max="13065" width="4.7109375" style="19" customWidth="1"/>
    <col min="13066" max="13312" width="9.140625" style="19"/>
    <col min="13313" max="13313" width="39.140625" style="19" customWidth="1"/>
    <col min="13314" max="13314" width="10.28515625" style="19" bestFit="1" customWidth="1"/>
    <col min="13315" max="13315" width="9.140625" style="19"/>
    <col min="13316" max="13319" width="13.140625" style="19" customWidth="1"/>
    <col min="13320" max="13320" width="11.42578125" style="19" customWidth="1"/>
    <col min="13321" max="13321" width="4.7109375" style="19" customWidth="1"/>
    <col min="13322" max="13568" width="9.140625" style="19"/>
    <col min="13569" max="13569" width="39.140625" style="19" customWidth="1"/>
    <col min="13570" max="13570" width="10.28515625" style="19" bestFit="1" customWidth="1"/>
    <col min="13571" max="13571" width="9.140625" style="19"/>
    <col min="13572" max="13575" width="13.140625" style="19" customWidth="1"/>
    <col min="13576" max="13576" width="11.42578125" style="19" customWidth="1"/>
    <col min="13577" max="13577" width="4.7109375" style="19" customWidth="1"/>
    <col min="13578" max="13824" width="9.140625" style="19"/>
    <col min="13825" max="13825" width="39.140625" style="19" customWidth="1"/>
    <col min="13826" max="13826" width="10.28515625" style="19" bestFit="1" customWidth="1"/>
    <col min="13827" max="13827" width="9.140625" style="19"/>
    <col min="13828" max="13831" width="13.140625" style="19" customWidth="1"/>
    <col min="13832" max="13832" width="11.42578125" style="19" customWidth="1"/>
    <col min="13833" max="13833" width="4.7109375" style="19" customWidth="1"/>
    <col min="13834" max="14080" width="9.140625" style="19"/>
    <col min="14081" max="14081" width="39.140625" style="19" customWidth="1"/>
    <col min="14082" max="14082" width="10.28515625" style="19" bestFit="1" customWidth="1"/>
    <col min="14083" max="14083" width="9.140625" style="19"/>
    <col min="14084" max="14087" width="13.140625" style="19" customWidth="1"/>
    <col min="14088" max="14088" width="11.42578125" style="19" customWidth="1"/>
    <col min="14089" max="14089" width="4.7109375" style="19" customWidth="1"/>
    <col min="14090" max="14336" width="9.140625" style="19"/>
    <col min="14337" max="14337" width="39.140625" style="19" customWidth="1"/>
    <col min="14338" max="14338" width="10.28515625" style="19" bestFit="1" customWidth="1"/>
    <col min="14339" max="14339" width="9.140625" style="19"/>
    <col min="14340" max="14343" width="13.140625" style="19" customWidth="1"/>
    <col min="14344" max="14344" width="11.42578125" style="19" customWidth="1"/>
    <col min="14345" max="14345" width="4.7109375" style="19" customWidth="1"/>
    <col min="14346" max="14592" width="9.140625" style="19"/>
    <col min="14593" max="14593" width="39.140625" style="19" customWidth="1"/>
    <col min="14594" max="14594" width="10.28515625" style="19" bestFit="1" customWidth="1"/>
    <col min="14595" max="14595" width="9.140625" style="19"/>
    <col min="14596" max="14599" width="13.140625" style="19" customWidth="1"/>
    <col min="14600" max="14600" width="11.42578125" style="19" customWidth="1"/>
    <col min="14601" max="14601" width="4.7109375" style="19" customWidth="1"/>
    <col min="14602" max="14848" width="9.140625" style="19"/>
    <col min="14849" max="14849" width="39.140625" style="19" customWidth="1"/>
    <col min="14850" max="14850" width="10.28515625" style="19" bestFit="1" customWidth="1"/>
    <col min="14851" max="14851" width="9.140625" style="19"/>
    <col min="14852" max="14855" width="13.140625" style="19" customWidth="1"/>
    <col min="14856" max="14856" width="11.42578125" style="19" customWidth="1"/>
    <col min="14857" max="14857" width="4.7109375" style="19" customWidth="1"/>
    <col min="14858" max="15104" width="9.140625" style="19"/>
    <col min="15105" max="15105" width="39.140625" style="19" customWidth="1"/>
    <col min="15106" max="15106" width="10.28515625" style="19" bestFit="1" customWidth="1"/>
    <col min="15107" max="15107" width="9.140625" style="19"/>
    <col min="15108" max="15111" width="13.140625" style="19" customWidth="1"/>
    <col min="15112" max="15112" width="11.42578125" style="19" customWidth="1"/>
    <col min="15113" max="15113" width="4.7109375" style="19" customWidth="1"/>
    <col min="15114" max="15360" width="9.140625" style="19"/>
    <col min="15361" max="15361" width="39.140625" style="19" customWidth="1"/>
    <col min="15362" max="15362" width="10.28515625" style="19" bestFit="1" customWidth="1"/>
    <col min="15363" max="15363" width="9.140625" style="19"/>
    <col min="15364" max="15367" width="13.140625" style="19" customWidth="1"/>
    <col min="15368" max="15368" width="11.42578125" style="19" customWidth="1"/>
    <col min="15369" max="15369" width="4.7109375" style="19" customWidth="1"/>
    <col min="15370" max="15616" width="9.140625" style="19"/>
    <col min="15617" max="15617" width="39.140625" style="19" customWidth="1"/>
    <col min="15618" max="15618" width="10.28515625" style="19" bestFit="1" customWidth="1"/>
    <col min="15619" max="15619" width="9.140625" style="19"/>
    <col min="15620" max="15623" width="13.140625" style="19" customWidth="1"/>
    <col min="15624" max="15624" width="11.42578125" style="19" customWidth="1"/>
    <col min="15625" max="15625" width="4.7109375" style="19" customWidth="1"/>
    <col min="15626" max="15872" width="9.140625" style="19"/>
    <col min="15873" max="15873" width="39.140625" style="19" customWidth="1"/>
    <col min="15874" max="15874" width="10.28515625" style="19" bestFit="1" customWidth="1"/>
    <col min="15875" max="15875" width="9.140625" style="19"/>
    <col min="15876" max="15879" width="13.140625" style="19" customWidth="1"/>
    <col min="15880" max="15880" width="11.42578125" style="19" customWidth="1"/>
    <col min="15881" max="15881" width="4.7109375" style="19" customWidth="1"/>
    <col min="15882" max="16128" width="9.140625" style="19"/>
    <col min="16129" max="16129" width="39.140625" style="19" customWidth="1"/>
    <col min="16130" max="16130" width="10.28515625" style="19" bestFit="1" customWidth="1"/>
    <col min="16131" max="16131" width="9.140625" style="19"/>
    <col min="16132" max="16135" width="13.140625" style="19" customWidth="1"/>
    <col min="16136" max="16136" width="11.42578125" style="19" customWidth="1"/>
    <col min="16137" max="16137" width="4.7109375" style="19" customWidth="1"/>
    <col min="16138" max="16384" width="9.140625" style="19"/>
  </cols>
  <sheetData>
    <row r="2" spans="2:15" ht="39.75" customHeight="1" x14ac:dyDescent="0.25">
      <c r="B2" s="20" t="s">
        <v>18</v>
      </c>
    </row>
    <row r="3" spans="2:15" ht="18.75" customHeight="1" x14ac:dyDescent="0.25">
      <c r="C3" s="21" t="s">
        <v>0</v>
      </c>
      <c r="D3" s="22" t="s">
        <v>21</v>
      </c>
      <c r="E3" s="22"/>
      <c r="F3" s="23" t="s">
        <v>25</v>
      </c>
      <c r="G3" s="47"/>
      <c r="H3" s="22"/>
    </row>
    <row r="4" spans="2:15" ht="18.75" customHeight="1" x14ac:dyDescent="0.25">
      <c r="C4" s="24" t="s">
        <v>2</v>
      </c>
      <c r="D4" s="22" t="s">
        <v>22</v>
      </c>
      <c r="E4" s="22"/>
      <c r="F4" s="25" t="s">
        <v>50</v>
      </c>
      <c r="G4" s="47"/>
      <c r="H4" s="22"/>
    </row>
    <row r="5" spans="2:15" ht="18.75" customHeight="1" x14ac:dyDescent="0.25">
      <c r="C5" s="26"/>
      <c r="D5" s="22" t="s">
        <v>23</v>
      </c>
      <c r="E5" s="22"/>
      <c r="F5" s="25" t="s">
        <v>2</v>
      </c>
      <c r="G5" s="47"/>
      <c r="H5" s="27"/>
    </row>
    <row r="6" spans="2:15" ht="18.75" customHeight="1" x14ac:dyDescent="0.25">
      <c r="C6" s="24" t="s">
        <v>19</v>
      </c>
      <c r="D6" s="22" t="s">
        <v>80</v>
      </c>
      <c r="E6" s="22"/>
      <c r="F6" s="28"/>
      <c r="G6" s="22"/>
      <c r="H6" s="22"/>
    </row>
    <row r="7" spans="2:15" ht="18.75" customHeight="1" x14ac:dyDescent="0.25">
      <c r="C7" s="24" t="s">
        <v>20</v>
      </c>
      <c r="D7" s="22" t="s">
        <v>24</v>
      </c>
      <c r="E7" s="22"/>
      <c r="F7" s="28"/>
      <c r="G7" s="22"/>
      <c r="H7" s="22"/>
    </row>
    <row r="8" spans="2:15" ht="18.75" customHeight="1" x14ac:dyDescent="0.25">
      <c r="C8" s="24" t="s">
        <v>4</v>
      </c>
      <c r="D8" s="22" t="s">
        <v>81</v>
      </c>
      <c r="E8" s="22"/>
      <c r="F8" s="23" t="s">
        <v>1</v>
      </c>
      <c r="G8" s="47"/>
      <c r="H8" s="22"/>
    </row>
    <row r="9" spans="2:15" ht="18.75" customHeight="1" x14ac:dyDescent="0.25">
      <c r="C9" s="24" t="s">
        <v>49</v>
      </c>
      <c r="D9" s="101">
        <v>8359</v>
      </c>
      <c r="E9" s="102"/>
      <c r="F9" s="23" t="s">
        <v>3</v>
      </c>
      <c r="G9" s="47"/>
      <c r="H9" s="29">
        <v>41934</v>
      </c>
    </row>
    <row r="10" spans="2:15" ht="13.5" thickBot="1" x14ac:dyDescent="0.3">
      <c r="K10" s="73"/>
      <c r="L10" s="73"/>
      <c r="M10" s="73"/>
      <c r="N10" s="73"/>
      <c r="O10" s="73"/>
    </row>
    <row r="11" spans="2:15" s="34" customFormat="1" ht="45.75" customHeight="1" x14ac:dyDescent="0.25">
      <c r="B11" s="30" t="s">
        <v>5</v>
      </c>
      <c r="C11" s="31" t="s">
        <v>6</v>
      </c>
      <c r="D11" s="32" t="s">
        <v>7</v>
      </c>
      <c r="E11" s="33" t="s">
        <v>47</v>
      </c>
      <c r="F11" s="33" t="s">
        <v>48</v>
      </c>
      <c r="G11" s="33" t="s">
        <v>61</v>
      </c>
      <c r="H11" s="33" t="s">
        <v>17</v>
      </c>
      <c r="K11" s="75"/>
      <c r="L11" s="75"/>
      <c r="M11" s="75"/>
      <c r="N11" s="75"/>
      <c r="O11" s="75"/>
    </row>
    <row r="12" spans="2:15" ht="18" customHeight="1" x14ac:dyDescent="0.25">
      <c r="B12" s="35" t="s">
        <v>58</v>
      </c>
      <c r="C12" s="36">
        <v>1</v>
      </c>
      <c r="D12" s="37" t="s">
        <v>46</v>
      </c>
      <c r="E12" s="38">
        <f>(C12*'Company Unit Price Database'!E17)</f>
        <v>300</v>
      </c>
      <c r="F12" s="38">
        <f>(C12*'Company Unit Price Database'!F17)</f>
        <v>300</v>
      </c>
      <c r="G12" s="72">
        <f>(C12*'Company Unit Price Database'!G17)</f>
        <v>400</v>
      </c>
      <c r="H12" s="39">
        <f>SUM(E12:G12)</f>
        <v>1000</v>
      </c>
      <c r="K12" s="77"/>
      <c r="L12" s="76"/>
      <c r="M12" s="77"/>
      <c r="N12" s="76"/>
      <c r="O12" s="73"/>
    </row>
    <row r="13" spans="2:15" ht="18" customHeight="1" x14ac:dyDescent="0.25">
      <c r="B13" s="35" t="s">
        <v>82</v>
      </c>
      <c r="C13" s="36">
        <v>1</v>
      </c>
      <c r="D13" s="37" t="s">
        <v>64</v>
      </c>
      <c r="E13" s="38">
        <f>(C13*'Company Unit Price Database'!E18)</f>
        <v>1500</v>
      </c>
      <c r="F13" s="38">
        <f>(C13*'Company Unit Price Database'!F18)</f>
        <v>600</v>
      </c>
      <c r="G13" s="72">
        <f>(C13*'Company Unit Price Database'!G18)</f>
        <v>0</v>
      </c>
      <c r="H13" s="39">
        <f t="shared" ref="H13:H23" si="0">SUM(E13:G13)</f>
        <v>2100</v>
      </c>
      <c r="I13" s="73"/>
      <c r="K13" s="77"/>
      <c r="L13" s="78"/>
      <c r="M13" s="77"/>
      <c r="N13" s="78"/>
      <c r="O13" s="73"/>
    </row>
    <row r="14" spans="2:15" ht="18" customHeight="1" x14ac:dyDescent="0.25">
      <c r="B14" s="35" t="s">
        <v>60</v>
      </c>
      <c r="C14" s="36">
        <v>1</v>
      </c>
      <c r="D14" s="37" t="s">
        <v>46</v>
      </c>
      <c r="E14" s="38">
        <f>(C14*'Company Unit Price Database'!E19)</f>
        <v>100</v>
      </c>
      <c r="F14" s="38">
        <f>(C14*'Company Unit Price Database'!F19)</f>
        <v>300</v>
      </c>
      <c r="G14" s="72">
        <f>(C14*'Company Unit Price Database'!G19)</f>
        <v>350</v>
      </c>
      <c r="H14" s="39">
        <f t="shared" si="0"/>
        <v>750</v>
      </c>
      <c r="I14" s="73"/>
      <c r="K14" s="77"/>
      <c r="L14" s="78"/>
      <c r="M14" s="77"/>
      <c r="N14" s="78"/>
      <c r="O14" s="73"/>
    </row>
    <row r="15" spans="2:15" ht="18" customHeight="1" x14ac:dyDescent="0.25">
      <c r="B15" s="35" t="s">
        <v>59</v>
      </c>
      <c r="C15" s="36">
        <v>1</v>
      </c>
      <c r="D15" s="37" t="s">
        <v>63</v>
      </c>
      <c r="E15" s="38">
        <f>(C15*'Company Unit Price Database'!E20)</f>
        <v>500</v>
      </c>
      <c r="F15" s="38">
        <f>(C15*'Company Unit Price Database'!F20)</f>
        <v>100</v>
      </c>
      <c r="G15" s="72">
        <f>(C15*'Company Unit Price Database'!G20)</f>
        <v>0</v>
      </c>
      <c r="H15" s="39">
        <f t="shared" si="0"/>
        <v>600</v>
      </c>
      <c r="I15" s="73"/>
      <c r="K15" s="77"/>
      <c r="L15" s="78"/>
      <c r="M15" s="77"/>
      <c r="N15" s="78"/>
      <c r="O15" s="73"/>
    </row>
    <row r="16" spans="2:15" ht="18" customHeight="1" x14ac:dyDescent="0.25">
      <c r="B16" s="35" t="s">
        <v>83</v>
      </c>
      <c r="C16" s="36">
        <v>1</v>
      </c>
      <c r="D16" s="37" t="s">
        <v>63</v>
      </c>
      <c r="E16" s="38">
        <f>(C16*'Company Unit Price Database'!E21)</f>
        <v>375</v>
      </c>
      <c r="F16" s="38">
        <f>(C16*'Company Unit Price Database'!F21)</f>
        <v>4000</v>
      </c>
      <c r="G16" s="72">
        <f>(C16*'Company Unit Price Database'!G21)</f>
        <v>6000</v>
      </c>
      <c r="H16" s="39">
        <f t="shared" si="0"/>
        <v>10375</v>
      </c>
      <c r="I16" s="73"/>
      <c r="K16" s="77"/>
      <c r="L16" s="78"/>
      <c r="M16" s="77"/>
      <c r="N16" s="78"/>
      <c r="O16" s="73"/>
    </row>
    <row r="17" spans="2:15" ht="18" customHeight="1" x14ac:dyDescent="0.25">
      <c r="B17" s="35" t="s">
        <v>84</v>
      </c>
      <c r="C17" s="79"/>
      <c r="D17" s="37" t="s">
        <v>62</v>
      </c>
      <c r="E17" s="38"/>
      <c r="F17" s="38"/>
      <c r="G17" s="72"/>
      <c r="H17" s="39"/>
      <c r="I17" s="40" t="s">
        <v>53</v>
      </c>
      <c r="J17" s="40"/>
      <c r="K17" s="77"/>
      <c r="L17" s="78"/>
      <c r="M17" s="77"/>
      <c r="N17" s="78"/>
      <c r="O17" s="73"/>
    </row>
    <row r="18" spans="2:15" ht="18" customHeight="1" x14ac:dyDescent="0.25">
      <c r="B18" s="35" t="s">
        <v>94</v>
      </c>
      <c r="C18" s="79"/>
      <c r="D18" s="37" t="s">
        <v>62</v>
      </c>
      <c r="E18" s="38"/>
      <c r="F18" s="38"/>
      <c r="G18" s="72"/>
      <c r="H18" s="39"/>
      <c r="I18" s="40" t="s">
        <v>53</v>
      </c>
      <c r="J18" s="40"/>
      <c r="K18" s="77"/>
      <c r="L18" s="78"/>
      <c r="M18" s="77"/>
      <c r="N18" s="78"/>
      <c r="O18" s="73"/>
    </row>
    <row r="19" spans="2:15" ht="18" customHeight="1" x14ac:dyDescent="0.25">
      <c r="B19" s="35" t="s">
        <v>85</v>
      </c>
      <c r="C19" s="79"/>
      <c r="D19" s="37" t="s">
        <v>89</v>
      </c>
      <c r="E19" s="38"/>
      <c r="F19" s="38"/>
      <c r="G19" s="72"/>
      <c r="H19" s="39"/>
      <c r="I19" s="40" t="s">
        <v>53</v>
      </c>
      <c r="J19" s="40"/>
      <c r="K19" s="77"/>
      <c r="L19" s="78"/>
      <c r="M19" s="77"/>
      <c r="N19" s="78"/>
      <c r="O19" s="73"/>
    </row>
    <row r="20" spans="2:15" ht="18" customHeight="1" x14ac:dyDescent="0.25">
      <c r="B20" s="41" t="s">
        <v>86</v>
      </c>
      <c r="C20" s="79"/>
      <c r="D20" s="37" t="s">
        <v>62</v>
      </c>
      <c r="E20" s="38"/>
      <c r="F20" s="38"/>
      <c r="G20" s="72"/>
      <c r="H20" s="39"/>
      <c r="I20" s="40" t="s">
        <v>53</v>
      </c>
      <c r="J20" s="40"/>
      <c r="K20" s="77"/>
      <c r="L20" s="76"/>
      <c r="M20" s="77"/>
      <c r="N20" s="76"/>
      <c r="O20" s="73"/>
    </row>
    <row r="21" spans="2:15" ht="18" customHeight="1" x14ac:dyDescent="0.25">
      <c r="B21" s="41" t="s">
        <v>87</v>
      </c>
      <c r="C21" s="36">
        <v>5</v>
      </c>
      <c r="D21" s="37" t="s">
        <v>46</v>
      </c>
      <c r="E21" s="38">
        <f>(C21*'Company Unit Price Database'!E26)</f>
        <v>500</v>
      </c>
      <c r="F21" s="38">
        <f>(C21*'Company Unit Price Database'!F26)</f>
        <v>150</v>
      </c>
      <c r="G21" s="72">
        <f>(C21*'Company Unit Price Database'!G26)</f>
        <v>0</v>
      </c>
      <c r="H21" s="39">
        <f t="shared" si="0"/>
        <v>650</v>
      </c>
      <c r="K21" s="73"/>
      <c r="L21" s="73"/>
      <c r="M21" s="73"/>
      <c r="N21" s="73"/>
      <c r="O21" s="73"/>
    </row>
    <row r="22" spans="2:15" ht="18" customHeight="1" x14ac:dyDescent="0.25">
      <c r="B22" s="41" t="s">
        <v>91</v>
      </c>
      <c r="C22" s="36">
        <v>191</v>
      </c>
      <c r="D22" s="37" t="s">
        <v>89</v>
      </c>
      <c r="E22" s="38">
        <f>(C22*'Company Unit Price Database'!E27)</f>
        <v>1146</v>
      </c>
      <c r="F22" s="38">
        <f>(C22*'Company Unit Price Database'!F27)</f>
        <v>1146</v>
      </c>
      <c r="G22" s="72">
        <f>(C22*'Company Unit Price Database'!G27)</f>
        <v>0</v>
      </c>
      <c r="H22" s="39">
        <f t="shared" si="0"/>
        <v>2292</v>
      </c>
    </row>
    <row r="23" spans="2:15" ht="18" customHeight="1" x14ac:dyDescent="0.25">
      <c r="B23" s="41" t="s">
        <v>92</v>
      </c>
      <c r="C23" s="36">
        <v>70</v>
      </c>
      <c r="D23" s="37" t="s">
        <v>89</v>
      </c>
      <c r="E23" s="38">
        <f>(C23*'Company Unit Price Database'!E28)</f>
        <v>420</v>
      </c>
      <c r="F23" s="38">
        <f>(C23*'Company Unit Price Database'!F28)</f>
        <v>420</v>
      </c>
      <c r="G23" s="72">
        <f>(C23*'Company Unit Price Database'!G28)</f>
        <v>0</v>
      </c>
      <c r="H23" s="39">
        <f t="shared" si="0"/>
        <v>840</v>
      </c>
    </row>
    <row r="24" spans="2:15" ht="18" customHeight="1" x14ac:dyDescent="0.25">
      <c r="B24" s="41" t="s">
        <v>88</v>
      </c>
      <c r="C24" s="79"/>
      <c r="D24" s="37" t="s">
        <v>46</v>
      </c>
      <c r="E24" s="38"/>
      <c r="F24" s="38"/>
      <c r="G24" s="72"/>
      <c r="H24" s="39"/>
      <c r="I24" s="40" t="s">
        <v>53</v>
      </c>
      <c r="J24" s="40"/>
    </row>
    <row r="25" spans="2:15" ht="18" customHeight="1" thickBot="1" x14ac:dyDescent="0.3">
      <c r="B25" s="41"/>
      <c r="C25" s="36"/>
      <c r="D25" s="37"/>
      <c r="E25" s="38"/>
      <c r="F25" s="38"/>
      <c r="G25" s="72"/>
      <c r="H25" s="39"/>
    </row>
    <row r="26" spans="2:15" ht="18" customHeight="1" thickBot="1" x14ac:dyDescent="0.3">
      <c r="B26" s="42" t="s">
        <v>8</v>
      </c>
      <c r="C26" s="43"/>
      <c r="D26" s="43"/>
      <c r="E26" s="44">
        <f>SUM(E12:E25)</f>
        <v>4841</v>
      </c>
      <c r="F26" s="44">
        <f>SUM(F12:F25)</f>
        <v>7016</v>
      </c>
      <c r="G26" s="44">
        <f>SUM(G12:G25)</f>
        <v>6750</v>
      </c>
      <c r="H26" s="44">
        <f>SUM(H12:H25)</f>
        <v>18607</v>
      </c>
    </row>
    <row r="27" spans="2:15" ht="18" customHeight="1" x14ac:dyDescent="0.25">
      <c r="B27" s="45" t="s">
        <v>9</v>
      </c>
      <c r="C27" s="46">
        <v>0.4</v>
      </c>
      <c r="D27" s="47" t="s">
        <v>10</v>
      </c>
      <c r="E27" s="48"/>
      <c r="F27" s="48"/>
      <c r="G27" s="48"/>
      <c r="H27" s="49"/>
    </row>
    <row r="28" spans="2:15" ht="18" customHeight="1" x14ac:dyDescent="0.25">
      <c r="B28" s="50" t="s">
        <v>11</v>
      </c>
      <c r="C28" s="51"/>
      <c r="D28" s="52" t="s">
        <v>10</v>
      </c>
      <c r="E28" s="26"/>
      <c r="F28" s="26"/>
      <c r="G28" s="26"/>
      <c r="H28" s="53"/>
      <c r="I28" s="40" t="s">
        <v>53</v>
      </c>
      <c r="J28" s="40"/>
    </row>
    <row r="29" spans="2:15" ht="18" customHeight="1" thickBot="1" x14ac:dyDescent="0.3">
      <c r="B29" s="54"/>
      <c r="C29" s="55"/>
      <c r="D29" s="56"/>
      <c r="E29" s="57"/>
      <c r="F29" s="57"/>
      <c r="G29" s="57"/>
      <c r="H29" s="58"/>
    </row>
    <row r="30" spans="2:15" ht="18" customHeight="1" thickBot="1" x14ac:dyDescent="0.3">
      <c r="B30" s="42" t="s">
        <v>12</v>
      </c>
      <c r="C30" s="59"/>
      <c r="D30" s="60"/>
      <c r="E30" s="43"/>
      <c r="F30" s="43"/>
      <c r="G30" s="43"/>
      <c r="H30" s="44"/>
    </row>
    <row r="31" spans="2:15" ht="18" customHeight="1" x14ac:dyDescent="0.25">
      <c r="B31" s="61" t="s">
        <v>13</v>
      </c>
      <c r="C31" s="62"/>
      <c r="D31" s="47" t="s">
        <v>10</v>
      </c>
      <c r="E31" s="48"/>
      <c r="F31" s="48"/>
      <c r="G31" s="48"/>
      <c r="H31" s="49"/>
      <c r="I31" s="40" t="s">
        <v>53</v>
      </c>
      <c r="J31" s="40"/>
    </row>
    <row r="32" spans="2:15" ht="18" customHeight="1" x14ac:dyDescent="0.25">
      <c r="B32" s="63" t="s">
        <v>14</v>
      </c>
      <c r="C32" s="51"/>
      <c r="D32" s="52" t="s">
        <v>10</v>
      </c>
      <c r="E32" s="26"/>
      <c r="F32" s="26"/>
      <c r="G32" s="26"/>
      <c r="H32" s="53"/>
      <c r="I32" s="40" t="s">
        <v>53</v>
      </c>
      <c r="J32" s="40"/>
    </row>
    <row r="33" spans="2:10" ht="18" customHeight="1" x14ac:dyDescent="0.25">
      <c r="B33" s="63" t="s">
        <v>15</v>
      </c>
      <c r="C33" s="51"/>
      <c r="D33" s="52" t="s">
        <v>10</v>
      </c>
      <c r="E33" s="26"/>
      <c r="F33" s="26"/>
      <c r="G33" s="26"/>
      <c r="H33" s="53"/>
      <c r="I33" s="40" t="s">
        <v>53</v>
      </c>
      <c r="J33" s="40"/>
    </row>
    <row r="34" spans="2:10" ht="18" customHeight="1" x14ac:dyDescent="0.25">
      <c r="B34" s="63" t="s">
        <v>16</v>
      </c>
      <c r="C34" s="64">
        <v>5.2999999999999999E-2</v>
      </c>
      <c r="D34" s="52" t="s">
        <v>10</v>
      </c>
      <c r="E34" s="26"/>
      <c r="F34" s="26"/>
      <c r="G34" s="26"/>
      <c r="H34" s="53"/>
    </row>
    <row r="35" spans="2:10" ht="18" customHeight="1" thickBot="1" x14ac:dyDescent="0.3">
      <c r="B35" s="54"/>
      <c r="C35" s="57"/>
      <c r="D35" s="65"/>
      <c r="E35" s="57"/>
      <c r="F35" s="57"/>
      <c r="G35" s="57"/>
      <c r="H35" s="58"/>
    </row>
    <row r="36" spans="2:10" ht="18" customHeight="1" thickBot="1" x14ac:dyDescent="0.3">
      <c r="B36" s="42" t="s">
        <v>17</v>
      </c>
      <c r="C36" s="43"/>
      <c r="D36" s="66"/>
      <c r="E36" s="43"/>
      <c r="F36" s="43"/>
      <c r="G36" s="43"/>
      <c r="H36" s="44"/>
    </row>
    <row r="37" spans="2:10" ht="18" customHeight="1" x14ac:dyDescent="0.25">
      <c r="B37" s="82"/>
      <c r="C37" s="83"/>
      <c r="D37" s="84"/>
      <c r="E37" s="83"/>
      <c r="F37" s="83"/>
      <c r="G37" s="83"/>
      <c r="H37" s="90"/>
    </row>
    <row r="38" spans="2:10" ht="18" customHeight="1" x14ac:dyDescent="0.25">
      <c r="B38" s="34" t="s">
        <v>66</v>
      </c>
    </row>
    <row r="39" spans="2:10" ht="18" customHeight="1" x14ac:dyDescent="0.25">
      <c r="B39" s="19" t="s">
        <v>95</v>
      </c>
    </row>
    <row r="40" spans="2:10" ht="18" customHeight="1" x14ac:dyDescent="0.25">
      <c r="B40" s="19" t="s">
        <v>96</v>
      </c>
    </row>
    <row r="41" spans="2:10" ht="18" customHeight="1" x14ac:dyDescent="0.25">
      <c r="B41" s="19" t="s">
        <v>97</v>
      </c>
    </row>
    <row r="42" spans="2:10" ht="18" customHeight="1" x14ac:dyDescent="0.25">
      <c r="B42" s="19" t="s">
        <v>126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2"/>
  <sheetViews>
    <sheetView showGridLines="0" view="pageBreakPreview" topLeftCell="A16" zoomScale="90" zoomScaleNormal="75" zoomScaleSheetLayoutView="90" workbookViewId="0">
      <selection activeCell="E4" sqref="E4"/>
    </sheetView>
  </sheetViews>
  <sheetFormatPr defaultRowHeight="12.75" x14ac:dyDescent="0.25"/>
  <cols>
    <col min="1" max="1" width="9.140625" style="19"/>
    <col min="2" max="2" width="47.28515625" style="19" customWidth="1"/>
    <col min="3" max="3" width="13.28515625" style="19" customWidth="1"/>
    <col min="4" max="4" width="6.28515625" style="19" customWidth="1"/>
    <col min="5" max="7" width="15.7109375" style="19" customWidth="1"/>
    <col min="8" max="8" width="16.140625" style="19" customWidth="1"/>
    <col min="9" max="9" width="4.7109375" style="19" customWidth="1"/>
    <col min="10" max="11" width="9.140625" style="19"/>
    <col min="12" max="12" width="12" style="19" bestFit="1" customWidth="1"/>
    <col min="13" max="13" width="9.140625" style="19"/>
    <col min="14" max="14" width="7.5703125" style="19" bestFit="1" customWidth="1"/>
    <col min="15" max="256" width="9.140625" style="19"/>
    <col min="257" max="257" width="39.140625" style="19" customWidth="1"/>
    <col min="258" max="258" width="10.28515625" style="19" bestFit="1" customWidth="1"/>
    <col min="259" max="259" width="9.140625" style="19"/>
    <col min="260" max="263" width="13.140625" style="19" customWidth="1"/>
    <col min="264" max="264" width="11.42578125" style="19" customWidth="1"/>
    <col min="265" max="265" width="4.7109375" style="19" customWidth="1"/>
    <col min="266" max="512" width="9.140625" style="19"/>
    <col min="513" max="513" width="39.140625" style="19" customWidth="1"/>
    <col min="514" max="514" width="10.28515625" style="19" bestFit="1" customWidth="1"/>
    <col min="515" max="515" width="9.140625" style="19"/>
    <col min="516" max="519" width="13.140625" style="19" customWidth="1"/>
    <col min="520" max="520" width="11.42578125" style="19" customWidth="1"/>
    <col min="521" max="521" width="4.7109375" style="19" customWidth="1"/>
    <col min="522" max="768" width="9.140625" style="19"/>
    <col min="769" max="769" width="39.140625" style="19" customWidth="1"/>
    <col min="770" max="770" width="10.28515625" style="19" bestFit="1" customWidth="1"/>
    <col min="771" max="771" width="9.140625" style="19"/>
    <col min="772" max="775" width="13.140625" style="19" customWidth="1"/>
    <col min="776" max="776" width="11.42578125" style="19" customWidth="1"/>
    <col min="777" max="777" width="4.7109375" style="19" customWidth="1"/>
    <col min="778" max="1024" width="9.140625" style="19"/>
    <col min="1025" max="1025" width="39.140625" style="19" customWidth="1"/>
    <col min="1026" max="1026" width="10.28515625" style="19" bestFit="1" customWidth="1"/>
    <col min="1027" max="1027" width="9.140625" style="19"/>
    <col min="1028" max="1031" width="13.140625" style="19" customWidth="1"/>
    <col min="1032" max="1032" width="11.42578125" style="19" customWidth="1"/>
    <col min="1033" max="1033" width="4.7109375" style="19" customWidth="1"/>
    <col min="1034" max="1280" width="9.140625" style="19"/>
    <col min="1281" max="1281" width="39.140625" style="19" customWidth="1"/>
    <col min="1282" max="1282" width="10.28515625" style="19" bestFit="1" customWidth="1"/>
    <col min="1283" max="1283" width="9.140625" style="19"/>
    <col min="1284" max="1287" width="13.140625" style="19" customWidth="1"/>
    <col min="1288" max="1288" width="11.42578125" style="19" customWidth="1"/>
    <col min="1289" max="1289" width="4.7109375" style="19" customWidth="1"/>
    <col min="1290" max="1536" width="9.140625" style="19"/>
    <col min="1537" max="1537" width="39.140625" style="19" customWidth="1"/>
    <col min="1538" max="1538" width="10.28515625" style="19" bestFit="1" customWidth="1"/>
    <col min="1539" max="1539" width="9.140625" style="19"/>
    <col min="1540" max="1543" width="13.140625" style="19" customWidth="1"/>
    <col min="1544" max="1544" width="11.42578125" style="19" customWidth="1"/>
    <col min="1545" max="1545" width="4.7109375" style="19" customWidth="1"/>
    <col min="1546" max="1792" width="9.140625" style="19"/>
    <col min="1793" max="1793" width="39.140625" style="19" customWidth="1"/>
    <col min="1794" max="1794" width="10.28515625" style="19" bestFit="1" customWidth="1"/>
    <col min="1795" max="1795" width="9.140625" style="19"/>
    <col min="1796" max="1799" width="13.140625" style="19" customWidth="1"/>
    <col min="1800" max="1800" width="11.42578125" style="19" customWidth="1"/>
    <col min="1801" max="1801" width="4.7109375" style="19" customWidth="1"/>
    <col min="1802" max="2048" width="9.140625" style="19"/>
    <col min="2049" max="2049" width="39.140625" style="19" customWidth="1"/>
    <col min="2050" max="2050" width="10.28515625" style="19" bestFit="1" customWidth="1"/>
    <col min="2051" max="2051" width="9.140625" style="19"/>
    <col min="2052" max="2055" width="13.140625" style="19" customWidth="1"/>
    <col min="2056" max="2056" width="11.42578125" style="19" customWidth="1"/>
    <col min="2057" max="2057" width="4.7109375" style="19" customWidth="1"/>
    <col min="2058" max="2304" width="9.140625" style="19"/>
    <col min="2305" max="2305" width="39.140625" style="19" customWidth="1"/>
    <col min="2306" max="2306" width="10.28515625" style="19" bestFit="1" customWidth="1"/>
    <col min="2307" max="2307" width="9.140625" style="19"/>
    <col min="2308" max="2311" width="13.140625" style="19" customWidth="1"/>
    <col min="2312" max="2312" width="11.42578125" style="19" customWidth="1"/>
    <col min="2313" max="2313" width="4.7109375" style="19" customWidth="1"/>
    <col min="2314" max="2560" width="9.140625" style="19"/>
    <col min="2561" max="2561" width="39.140625" style="19" customWidth="1"/>
    <col min="2562" max="2562" width="10.28515625" style="19" bestFit="1" customWidth="1"/>
    <col min="2563" max="2563" width="9.140625" style="19"/>
    <col min="2564" max="2567" width="13.140625" style="19" customWidth="1"/>
    <col min="2568" max="2568" width="11.42578125" style="19" customWidth="1"/>
    <col min="2569" max="2569" width="4.7109375" style="19" customWidth="1"/>
    <col min="2570" max="2816" width="9.140625" style="19"/>
    <col min="2817" max="2817" width="39.140625" style="19" customWidth="1"/>
    <col min="2818" max="2818" width="10.28515625" style="19" bestFit="1" customWidth="1"/>
    <col min="2819" max="2819" width="9.140625" style="19"/>
    <col min="2820" max="2823" width="13.140625" style="19" customWidth="1"/>
    <col min="2824" max="2824" width="11.42578125" style="19" customWidth="1"/>
    <col min="2825" max="2825" width="4.7109375" style="19" customWidth="1"/>
    <col min="2826" max="3072" width="9.140625" style="19"/>
    <col min="3073" max="3073" width="39.140625" style="19" customWidth="1"/>
    <col min="3074" max="3074" width="10.28515625" style="19" bestFit="1" customWidth="1"/>
    <col min="3075" max="3075" width="9.140625" style="19"/>
    <col min="3076" max="3079" width="13.140625" style="19" customWidth="1"/>
    <col min="3080" max="3080" width="11.42578125" style="19" customWidth="1"/>
    <col min="3081" max="3081" width="4.7109375" style="19" customWidth="1"/>
    <col min="3082" max="3328" width="9.140625" style="19"/>
    <col min="3329" max="3329" width="39.140625" style="19" customWidth="1"/>
    <col min="3330" max="3330" width="10.28515625" style="19" bestFit="1" customWidth="1"/>
    <col min="3331" max="3331" width="9.140625" style="19"/>
    <col min="3332" max="3335" width="13.140625" style="19" customWidth="1"/>
    <col min="3336" max="3336" width="11.42578125" style="19" customWidth="1"/>
    <col min="3337" max="3337" width="4.7109375" style="19" customWidth="1"/>
    <col min="3338" max="3584" width="9.140625" style="19"/>
    <col min="3585" max="3585" width="39.140625" style="19" customWidth="1"/>
    <col min="3586" max="3586" width="10.28515625" style="19" bestFit="1" customWidth="1"/>
    <col min="3587" max="3587" width="9.140625" style="19"/>
    <col min="3588" max="3591" width="13.140625" style="19" customWidth="1"/>
    <col min="3592" max="3592" width="11.42578125" style="19" customWidth="1"/>
    <col min="3593" max="3593" width="4.7109375" style="19" customWidth="1"/>
    <col min="3594" max="3840" width="9.140625" style="19"/>
    <col min="3841" max="3841" width="39.140625" style="19" customWidth="1"/>
    <col min="3842" max="3842" width="10.28515625" style="19" bestFit="1" customWidth="1"/>
    <col min="3843" max="3843" width="9.140625" style="19"/>
    <col min="3844" max="3847" width="13.140625" style="19" customWidth="1"/>
    <col min="3848" max="3848" width="11.42578125" style="19" customWidth="1"/>
    <col min="3849" max="3849" width="4.7109375" style="19" customWidth="1"/>
    <col min="3850" max="4096" width="9.140625" style="19"/>
    <col min="4097" max="4097" width="39.140625" style="19" customWidth="1"/>
    <col min="4098" max="4098" width="10.28515625" style="19" bestFit="1" customWidth="1"/>
    <col min="4099" max="4099" width="9.140625" style="19"/>
    <col min="4100" max="4103" width="13.140625" style="19" customWidth="1"/>
    <col min="4104" max="4104" width="11.42578125" style="19" customWidth="1"/>
    <col min="4105" max="4105" width="4.7109375" style="19" customWidth="1"/>
    <col min="4106" max="4352" width="9.140625" style="19"/>
    <col min="4353" max="4353" width="39.140625" style="19" customWidth="1"/>
    <col min="4354" max="4354" width="10.28515625" style="19" bestFit="1" customWidth="1"/>
    <col min="4355" max="4355" width="9.140625" style="19"/>
    <col min="4356" max="4359" width="13.140625" style="19" customWidth="1"/>
    <col min="4360" max="4360" width="11.42578125" style="19" customWidth="1"/>
    <col min="4361" max="4361" width="4.7109375" style="19" customWidth="1"/>
    <col min="4362" max="4608" width="9.140625" style="19"/>
    <col min="4609" max="4609" width="39.140625" style="19" customWidth="1"/>
    <col min="4610" max="4610" width="10.28515625" style="19" bestFit="1" customWidth="1"/>
    <col min="4611" max="4611" width="9.140625" style="19"/>
    <col min="4612" max="4615" width="13.140625" style="19" customWidth="1"/>
    <col min="4616" max="4616" width="11.42578125" style="19" customWidth="1"/>
    <col min="4617" max="4617" width="4.7109375" style="19" customWidth="1"/>
    <col min="4618" max="4864" width="9.140625" style="19"/>
    <col min="4865" max="4865" width="39.140625" style="19" customWidth="1"/>
    <col min="4866" max="4866" width="10.28515625" style="19" bestFit="1" customWidth="1"/>
    <col min="4867" max="4867" width="9.140625" style="19"/>
    <col min="4868" max="4871" width="13.140625" style="19" customWidth="1"/>
    <col min="4872" max="4872" width="11.42578125" style="19" customWidth="1"/>
    <col min="4873" max="4873" width="4.7109375" style="19" customWidth="1"/>
    <col min="4874" max="5120" width="9.140625" style="19"/>
    <col min="5121" max="5121" width="39.140625" style="19" customWidth="1"/>
    <col min="5122" max="5122" width="10.28515625" style="19" bestFit="1" customWidth="1"/>
    <col min="5123" max="5123" width="9.140625" style="19"/>
    <col min="5124" max="5127" width="13.140625" style="19" customWidth="1"/>
    <col min="5128" max="5128" width="11.42578125" style="19" customWidth="1"/>
    <col min="5129" max="5129" width="4.7109375" style="19" customWidth="1"/>
    <col min="5130" max="5376" width="9.140625" style="19"/>
    <col min="5377" max="5377" width="39.140625" style="19" customWidth="1"/>
    <col min="5378" max="5378" width="10.28515625" style="19" bestFit="1" customWidth="1"/>
    <col min="5379" max="5379" width="9.140625" style="19"/>
    <col min="5380" max="5383" width="13.140625" style="19" customWidth="1"/>
    <col min="5384" max="5384" width="11.42578125" style="19" customWidth="1"/>
    <col min="5385" max="5385" width="4.7109375" style="19" customWidth="1"/>
    <col min="5386" max="5632" width="9.140625" style="19"/>
    <col min="5633" max="5633" width="39.140625" style="19" customWidth="1"/>
    <col min="5634" max="5634" width="10.28515625" style="19" bestFit="1" customWidth="1"/>
    <col min="5635" max="5635" width="9.140625" style="19"/>
    <col min="5636" max="5639" width="13.140625" style="19" customWidth="1"/>
    <col min="5640" max="5640" width="11.42578125" style="19" customWidth="1"/>
    <col min="5641" max="5641" width="4.7109375" style="19" customWidth="1"/>
    <col min="5642" max="5888" width="9.140625" style="19"/>
    <col min="5889" max="5889" width="39.140625" style="19" customWidth="1"/>
    <col min="5890" max="5890" width="10.28515625" style="19" bestFit="1" customWidth="1"/>
    <col min="5891" max="5891" width="9.140625" style="19"/>
    <col min="5892" max="5895" width="13.140625" style="19" customWidth="1"/>
    <col min="5896" max="5896" width="11.42578125" style="19" customWidth="1"/>
    <col min="5897" max="5897" width="4.7109375" style="19" customWidth="1"/>
    <col min="5898" max="6144" width="9.140625" style="19"/>
    <col min="6145" max="6145" width="39.140625" style="19" customWidth="1"/>
    <col min="6146" max="6146" width="10.28515625" style="19" bestFit="1" customWidth="1"/>
    <col min="6147" max="6147" width="9.140625" style="19"/>
    <col min="6148" max="6151" width="13.140625" style="19" customWidth="1"/>
    <col min="6152" max="6152" width="11.42578125" style="19" customWidth="1"/>
    <col min="6153" max="6153" width="4.7109375" style="19" customWidth="1"/>
    <col min="6154" max="6400" width="9.140625" style="19"/>
    <col min="6401" max="6401" width="39.140625" style="19" customWidth="1"/>
    <col min="6402" max="6402" width="10.28515625" style="19" bestFit="1" customWidth="1"/>
    <col min="6403" max="6403" width="9.140625" style="19"/>
    <col min="6404" max="6407" width="13.140625" style="19" customWidth="1"/>
    <col min="6408" max="6408" width="11.42578125" style="19" customWidth="1"/>
    <col min="6409" max="6409" width="4.7109375" style="19" customWidth="1"/>
    <col min="6410" max="6656" width="9.140625" style="19"/>
    <col min="6657" max="6657" width="39.140625" style="19" customWidth="1"/>
    <col min="6658" max="6658" width="10.28515625" style="19" bestFit="1" customWidth="1"/>
    <col min="6659" max="6659" width="9.140625" style="19"/>
    <col min="6660" max="6663" width="13.140625" style="19" customWidth="1"/>
    <col min="6664" max="6664" width="11.42578125" style="19" customWidth="1"/>
    <col min="6665" max="6665" width="4.7109375" style="19" customWidth="1"/>
    <col min="6666" max="6912" width="9.140625" style="19"/>
    <col min="6913" max="6913" width="39.140625" style="19" customWidth="1"/>
    <col min="6914" max="6914" width="10.28515625" style="19" bestFit="1" customWidth="1"/>
    <col min="6915" max="6915" width="9.140625" style="19"/>
    <col min="6916" max="6919" width="13.140625" style="19" customWidth="1"/>
    <col min="6920" max="6920" width="11.42578125" style="19" customWidth="1"/>
    <col min="6921" max="6921" width="4.7109375" style="19" customWidth="1"/>
    <col min="6922" max="7168" width="9.140625" style="19"/>
    <col min="7169" max="7169" width="39.140625" style="19" customWidth="1"/>
    <col min="7170" max="7170" width="10.28515625" style="19" bestFit="1" customWidth="1"/>
    <col min="7171" max="7171" width="9.140625" style="19"/>
    <col min="7172" max="7175" width="13.140625" style="19" customWidth="1"/>
    <col min="7176" max="7176" width="11.42578125" style="19" customWidth="1"/>
    <col min="7177" max="7177" width="4.7109375" style="19" customWidth="1"/>
    <col min="7178" max="7424" width="9.140625" style="19"/>
    <col min="7425" max="7425" width="39.140625" style="19" customWidth="1"/>
    <col min="7426" max="7426" width="10.28515625" style="19" bestFit="1" customWidth="1"/>
    <col min="7427" max="7427" width="9.140625" style="19"/>
    <col min="7428" max="7431" width="13.140625" style="19" customWidth="1"/>
    <col min="7432" max="7432" width="11.42578125" style="19" customWidth="1"/>
    <col min="7433" max="7433" width="4.7109375" style="19" customWidth="1"/>
    <col min="7434" max="7680" width="9.140625" style="19"/>
    <col min="7681" max="7681" width="39.140625" style="19" customWidth="1"/>
    <col min="7682" max="7682" width="10.28515625" style="19" bestFit="1" customWidth="1"/>
    <col min="7683" max="7683" width="9.140625" style="19"/>
    <col min="7684" max="7687" width="13.140625" style="19" customWidth="1"/>
    <col min="7688" max="7688" width="11.42578125" style="19" customWidth="1"/>
    <col min="7689" max="7689" width="4.7109375" style="19" customWidth="1"/>
    <col min="7690" max="7936" width="9.140625" style="19"/>
    <col min="7937" max="7937" width="39.140625" style="19" customWidth="1"/>
    <col min="7938" max="7938" width="10.28515625" style="19" bestFit="1" customWidth="1"/>
    <col min="7939" max="7939" width="9.140625" style="19"/>
    <col min="7940" max="7943" width="13.140625" style="19" customWidth="1"/>
    <col min="7944" max="7944" width="11.42578125" style="19" customWidth="1"/>
    <col min="7945" max="7945" width="4.7109375" style="19" customWidth="1"/>
    <col min="7946" max="8192" width="9.140625" style="19"/>
    <col min="8193" max="8193" width="39.140625" style="19" customWidth="1"/>
    <col min="8194" max="8194" width="10.28515625" style="19" bestFit="1" customWidth="1"/>
    <col min="8195" max="8195" width="9.140625" style="19"/>
    <col min="8196" max="8199" width="13.140625" style="19" customWidth="1"/>
    <col min="8200" max="8200" width="11.42578125" style="19" customWidth="1"/>
    <col min="8201" max="8201" width="4.7109375" style="19" customWidth="1"/>
    <col min="8202" max="8448" width="9.140625" style="19"/>
    <col min="8449" max="8449" width="39.140625" style="19" customWidth="1"/>
    <col min="8450" max="8450" width="10.28515625" style="19" bestFit="1" customWidth="1"/>
    <col min="8451" max="8451" width="9.140625" style="19"/>
    <col min="8452" max="8455" width="13.140625" style="19" customWidth="1"/>
    <col min="8456" max="8456" width="11.42578125" style="19" customWidth="1"/>
    <col min="8457" max="8457" width="4.7109375" style="19" customWidth="1"/>
    <col min="8458" max="8704" width="9.140625" style="19"/>
    <col min="8705" max="8705" width="39.140625" style="19" customWidth="1"/>
    <col min="8706" max="8706" width="10.28515625" style="19" bestFit="1" customWidth="1"/>
    <col min="8707" max="8707" width="9.140625" style="19"/>
    <col min="8708" max="8711" width="13.140625" style="19" customWidth="1"/>
    <col min="8712" max="8712" width="11.42578125" style="19" customWidth="1"/>
    <col min="8713" max="8713" width="4.7109375" style="19" customWidth="1"/>
    <col min="8714" max="8960" width="9.140625" style="19"/>
    <col min="8961" max="8961" width="39.140625" style="19" customWidth="1"/>
    <col min="8962" max="8962" width="10.28515625" style="19" bestFit="1" customWidth="1"/>
    <col min="8963" max="8963" width="9.140625" style="19"/>
    <col min="8964" max="8967" width="13.140625" style="19" customWidth="1"/>
    <col min="8968" max="8968" width="11.42578125" style="19" customWidth="1"/>
    <col min="8969" max="8969" width="4.7109375" style="19" customWidth="1"/>
    <col min="8970" max="9216" width="9.140625" style="19"/>
    <col min="9217" max="9217" width="39.140625" style="19" customWidth="1"/>
    <col min="9218" max="9218" width="10.28515625" style="19" bestFit="1" customWidth="1"/>
    <col min="9219" max="9219" width="9.140625" style="19"/>
    <col min="9220" max="9223" width="13.140625" style="19" customWidth="1"/>
    <col min="9224" max="9224" width="11.42578125" style="19" customWidth="1"/>
    <col min="9225" max="9225" width="4.7109375" style="19" customWidth="1"/>
    <col min="9226" max="9472" width="9.140625" style="19"/>
    <col min="9473" max="9473" width="39.140625" style="19" customWidth="1"/>
    <col min="9474" max="9474" width="10.28515625" style="19" bestFit="1" customWidth="1"/>
    <col min="9475" max="9475" width="9.140625" style="19"/>
    <col min="9476" max="9479" width="13.140625" style="19" customWidth="1"/>
    <col min="9480" max="9480" width="11.42578125" style="19" customWidth="1"/>
    <col min="9481" max="9481" width="4.7109375" style="19" customWidth="1"/>
    <col min="9482" max="9728" width="9.140625" style="19"/>
    <col min="9729" max="9729" width="39.140625" style="19" customWidth="1"/>
    <col min="9730" max="9730" width="10.28515625" style="19" bestFit="1" customWidth="1"/>
    <col min="9731" max="9731" width="9.140625" style="19"/>
    <col min="9732" max="9735" width="13.140625" style="19" customWidth="1"/>
    <col min="9736" max="9736" width="11.42578125" style="19" customWidth="1"/>
    <col min="9737" max="9737" width="4.7109375" style="19" customWidth="1"/>
    <col min="9738" max="9984" width="9.140625" style="19"/>
    <col min="9985" max="9985" width="39.140625" style="19" customWidth="1"/>
    <col min="9986" max="9986" width="10.28515625" style="19" bestFit="1" customWidth="1"/>
    <col min="9987" max="9987" width="9.140625" style="19"/>
    <col min="9988" max="9991" width="13.140625" style="19" customWidth="1"/>
    <col min="9992" max="9992" width="11.42578125" style="19" customWidth="1"/>
    <col min="9993" max="9993" width="4.7109375" style="19" customWidth="1"/>
    <col min="9994" max="10240" width="9.140625" style="19"/>
    <col min="10241" max="10241" width="39.140625" style="19" customWidth="1"/>
    <col min="10242" max="10242" width="10.28515625" style="19" bestFit="1" customWidth="1"/>
    <col min="10243" max="10243" width="9.140625" style="19"/>
    <col min="10244" max="10247" width="13.140625" style="19" customWidth="1"/>
    <col min="10248" max="10248" width="11.42578125" style="19" customWidth="1"/>
    <col min="10249" max="10249" width="4.7109375" style="19" customWidth="1"/>
    <col min="10250" max="10496" width="9.140625" style="19"/>
    <col min="10497" max="10497" width="39.140625" style="19" customWidth="1"/>
    <col min="10498" max="10498" width="10.28515625" style="19" bestFit="1" customWidth="1"/>
    <col min="10499" max="10499" width="9.140625" style="19"/>
    <col min="10500" max="10503" width="13.140625" style="19" customWidth="1"/>
    <col min="10504" max="10504" width="11.42578125" style="19" customWidth="1"/>
    <col min="10505" max="10505" width="4.7109375" style="19" customWidth="1"/>
    <col min="10506" max="10752" width="9.140625" style="19"/>
    <col min="10753" max="10753" width="39.140625" style="19" customWidth="1"/>
    <col min="10754" max="10754" width="10.28515625" style="19" bestFit="1" customWidth="1"/>
    <col min="10755" max="10755" width="9.140625" style="19"/>
    <col min="10756" max="10759" width="13.140625" style="19" customWidth="1"/>
    <col min="10760" max="10760" width="11.42578125" style="19" customWidth="1"/>
    <col min="10761" max="10761" width="4.7109375" style="19" customWidth="1"/>
    <col min="10762" max="11008" width="9.140625" style="19"/>
    <col min="11009" max="11009" width="39.140625" style="19" customWidth="1"/>
    <col min="11010" max="11010" width="10.28515625" style="19" bestFit="1" customWidth="1"/>
    <col min="11011" max="11011" width="9.140625" style="19"/>
    <col min="11012" max="11015" width="13.140625" style="19" customWidth="1"/>
    <col min="11016" max="11016" width="11.42578125" style="19" customWidth="1"/>
    <col min="11017" max="11017" width="4.7109375" style="19" customWidth="1"/>
    <col min="11018" max="11264" width="9.140625" style="19"/>
    <col min="11265" max="11265" width="39.140625" style="19" customWidth="1"/>
    <col min="11266" max="11266" width="10.28515625" style="19" bestFit="1" customWidth="1"/>
    <col min="11267" max="11267" width="9.140625" style="19"/>
    <col min="11268" max="11271" width="13.140625" style="19" customWidth="1"/>
    <col min="11272" max="11272" width="11.42578125" style="19" customWidth="1"/>
    <col min="11273" max="11273" width="4.7109375" style="19" customWidth="1"/>
    <col min="11274" max="11520" width="9.140625" style="19"/>
    <col min="11521" max="11521" width="39.140625" style="19" customWidth="1"/>
    <col min="11522" max="11522" width="10.28515625" style="19" bestFit="1" customWidth="1"/>
    <col min="11523" max="11523" width="9.140625" style="19"/>
    <col min="11524" max="11527" width="13.140625" style="19" customWidth="1"/>
    <col min="11528" max="11528" width="11.42578125" style="19" customWidth="1"/>
    <col min="11529" max="11529" width="4.7109375" style="19" customWidth="1"/>
    <col min="11530" max="11776" width="9.140625" style="19"/>
    <col min="11777" max="11777" width="39.140625" style="19" customWidth="1"/>
    <col min="11778" max="11778" width="10.28515625" style="19" bestFit="1" customWidth="1"/>
    <col min="11779" max="11779" width="9.140625" style="19"/>
    <col min="11780" max="11783" width="13.140625" style="19" customWidth="1"/>
    <col min="11784" max="11784" width="11.42578125" style="19" customWidth="1"/>
    <col min="11785" max="11785" width="4.7109375" style="19" customWidth="1"/>
    <col min="11786" max="12032" width="9.140625" style="19"/>
    <col min="12033" max="12033" width="39.140625" style="19" customWidth="1"/>
    <col min="12034" max="12034" width="10.28515625" style="19" bestFit="1" customWidth="1"/>
    <col min="12035" max="12035" width="9.140625" style="19"/>
    <col min="12036" max="12039" width="13.140625" style="19" customWidth="1"/>
    <col min="12040" max="12040" width="11.42578125" style="19" customWidth="1"/>
    <col min="12041" max="12041" width="4.7109375" style="19" customWidth="1"/>
    <col min="12042" max="12288" width="9.140625" style="19"/>
    <col min="12289" max="12289" width="39.140625" style="19" customWidth="1"/>
    <col min="12290" max="12290" width="10.28515625" style="19" bestFit="1" customWidth="1"/>
    <col min="12291" max="12291" width="9.140625" style="19"/>
    <col min="12292" max="12295" width="13.140625" style="19" customWidth="1"/>
    <col min="12296" max="12296" width="11.42578125" style="19" customWidth="1"/>
    <col min="12297" max="12297" width="4.7109375" style="19" customWidth="1"/>
    <col min="12298" max="12544" width="9.140625" style="19"/>
    <col min="12545" max="12545" width="39.140625" style="19" customWidth="1"/>
    <col min="12546" max="12546" width="10.28515625" style="19" bestFit="1" customWidth="1"/>
    <col min="12547" max="12547" width="9.140625" style="19"/>
    <col min="12548" max="12551" width="13.140625" style="19" customWidth="1"/>
    <col min="12552" max="12552" width="11.42578125" style="19" customWidth="1"/>
    <col min="12553" max="12553" width="4.7109375" style="19" customWidth="1"/>
    <col min="12554" max="12800" width="9.140625" style="19"/>
    <col min="12801" max="12801" width="39.140625" style="19" customWidth="1"/>
    <col min="12802" max="12802" width="10.28515625" style="19" bestFit="1" customWidth="1"/>
    <col min="12803" max="12803" width="9.140625" style="19"/>
    <col min="12804" max="12807" width="13.140625" style="19" customWidth="1"/>
    <col min="12808" max="12808" width="11.42578125" style="19" customWidth="1"/>
    <col min="12809" max="12809" width="4.7109375" style="19" customWidth="1"/>
    <col min="12810" max="13056" width="9.140625" style="19"/>
    <col min="13057" max="13057" width="39.140625" style="19" customWidth="1"/>
    <col min="13058" max="13058" width="10.28515625" style="19" bestFit="1" customWidth="1"/>
    <col min="13059" max="13059" width="9.140625" style="19"/>
    <col min="13060" max="13063" width="13.140625" style="19" customWidth="1"/>
    <col min="13064" max="13064" width="11.42578125" style="19" customWidth="1"/>
    <col min="13065" max="13065" width="4.7109375" style="19" customWidth="1"/>
    <col min="13066" max="13312" width="9.140625" style="19"/>
    <col min="13313" max="13313" width="39.140625" style="19" customWidth="1"/>
    <col min="13314" max="13314" width="10.28515625" style="19" bestFit="1" customWidth="1"/>
    <col min="13315" max="13315" width="9.140625" style="19"/>
    <col min="13316" max="13319" width="13.140625" style="19" customWidth="1"/>
    <col min="13320" max="13320" width="11.42578125" style="19" customWidth="1"/>
    <col min="13321" max="13321" width="4.7109375" style="19" customWidth="1"/>
    <col min="13322" max="13568" width="9.140625" style="19"/>
    <col min="13569" max="13569" width="39.140625" style="19" customWidth="1"/>
    <col min="13570" max="13570" width="10.28515625" style="19" bestFit="1" customWidth="1"/>
    <col min="13571" max="13571" width="9.140625" style="19"/>
    <col min="13572" max="13575" width="13.140625" style="19" customWidth="1"/>
    <col min="13576" max="13576" width="11.42578125" style="19" customWidth="1"/>
    <col min="13577" max="13577" width="4.7109375" style="19" customWidth="1"/>
    <col min="13578" max="13824" width="9.140625" style="19"/>
    <col min="13825" max="13825" width="39.140625" style="19" customWidth="1"/>
    <col min="13826" max="13826" width="10.28515625" style="19" bestFit="1" customWidth="1"/>
    <col min="13827" max="13827" width="9.140625" style="19"/>
    <col min="13828" max="13831" width="13.140625" style="19" customWidth="1"/>
    <col min="13832" max="13832" width="11.42578125" style="19" customWidth="1"/>
    <col min="13833" max="13833" width="4.7109375" style="19" customWidth="1"/>
    <col min="13834" max="14080" width="9.140625" style="19"/>
    <col min="14081" max="14081" width="39.140625" style="19" customWidth="1"/>
    <col min="14082" max="14082" width="10.28515625" style="19" bestFit="1" customWidth="1"/>
    <col min="14083" max="14083" width="9.140625" style="19"/>
    <col min="14084" max="14087" width="13.140625" style="19" customWidth="1"/>
    <col min="14088" max="14088" width="11.42578125" style="19" customWidth="1"/>
    <col min="14089" max="14089" width="4.7109375" style="19" customWidth="1"/>
    <col min="14090" max="14336" width="9.140625" style="19"/>
    <col min="14337" max="14337" width="39.140625" style="19" customWidth="1"/>
    <col min="14338" max="14338" width="10.28515625" style="19" bestFit="1" customWidth="1"/>
    <col min="14339" max="14339" width="9.140625" style="19"/>
    <col min="14340" max="14343" width="13.140625" style="19" customWidth="1"/>
    <col min="14344" max="14344" width="11.42578125" style="19" customWidth="1"/>
    <col min="14345" max="14345" width="4.7109375" style="19" customWidth="1"/>
    <col min="14346" max="14592" width="9.140625" style="19"/>
    <col min="14593" max="14593" width="39.140625" style="19" customWidth="1"/>
    <col min="14594" max="14594" width="10.28515625" style="19" bestFit="1" customWidth="1"/>
    <col min="14595" max="14595" width="9.140625" style="19"/>
    <col min="14596" max="14599" width="13.140625" style="19" customWidth="1"/>
    <col min="14600" max="14600" width="11.42578125" style="19" customWidth="1"/>
    <col min="14601" max="14601" width="4.7109375" style="19" customWidth="1"/>
    <col min="14602" max="14848" width="9.140625" style="19"/>
    <col min="14849" max="14849" width="39.140625" style="19" customWidth="1"/>
    <col min="14850" max="14850" width="10.28515625" style="19" bestFit="1" customWidth="1"/>
    <col min="14851" max="14851" width="9.140625" style="19"/>
    <col min="14852" max="14855" width="13.140625" style="19" customWidth="1"/>
    <col min="14856" max="14856" width="11.42578125" style="19" customWidth="1"/>
    <col min="14857" max="14857" width="4.7109375" style="19" customWidth="1"/>
    <col min="14858" max="15104" width="9.140625" style="19"/>
    <col min="15105" max="15105" width="39.140625" style="19" customWidth="1"/>
    <col min="15106" max="15106" width="10.28515625" style="19" bestFit="1" customWidth="1"/>
    <col min="15107" max="15107" width="9.140625" style="19"/>
    <col min="15108" max="15111" width="13.140625" style="19" customWidth="1"/>
    <col min="15112" max="15112" width="11.42578125" style="19" customWidth="1"/>
    <col min="15113" max="15113" width="4.7109375" style="19" customWidth="1"/>
    <col min="15114" max="15360" width="9.140625" style="19"/>
    <col min="15361" max="15361" width="39.140625" style="19" customWidth="1"/>
    <col min="15362" max="15362" width="10.28515625" style="19" bestFit="1" customWidth="1"/>
    <col min="15363" max="15363" width="9.140625" style="19"/>
    <col min="15364" max="15367" width="13.140625" style="19" customWidth="1"/>
    <col min="15368" max="15368" width="11.42578125" style="19" customWidth="1"/>
    <col min="15369" max="15369" width="4.7109375" style="19" customWidth="1"/>
    <col min="15370" max="15616" width="9.140625" style="19"/>
    <col min="15617" max="15617" width="39.140625" style="19" customWidth="1"/>
    <col min="15618" max="15618" width="10.28515625" style="19" bestFit="1" customWidth="1"/>
    <col min="15619" max="15619" width="9.140625" style="19"/>
    <col min="15620" max="15623" width="13.140625" style="19" customWidth="1"/>
    <col min="15624" max="15624" width="11.42578125" style="19" customWidth="1"/>
    <col min="15625" max="15625" width="4.7109375" style="19" customWidth="1"/>
    <col min="15626" max="15872" width="9.140625" style="19"/>
    <col min="15873" max="15873" width="39.140625" style="19" customWidth="1"/>
    <col min="15874" max="15874" width="10.28515625" style="19" bestFit="1" customWidth="1"/>
    <col min="15875" max="15875" width="9.140625" style="19"/>
    <col min="15876" max="15879" width="13.140625" style="19" customWidth="1"/>
    <col min="15880" max="15880" width="11.42578125" style="19" customWidth="1"/>
    <col min="15881" max="15881" width="4.7109375" style="19" customWidth="1"/>
    <col min="15882" max="16128" width="9.140625" style="19"/>
    <col min="16129" max="16129" width="39.140625" style="19" customWidth="1"/>
    <col min="16130" max="16130" width="10.28515625" style="19" bestFit="1" customWidth="1"/>
    <col min="16131" max="16131" width="9.140625" style="19"/>
    <col min="16132" max="16135" width="13.140625" style="19" customWidth="1"/>
    <col min="16136" max="16136" width="11.42578125" style="19" customWidth="1"/>
    <col min="16137" max="16137" width="4.7109375" style="19" customWidth="1"/>
    <col min="16138" max="16384" width="9.140625" style="19"/>
  </cols>
  <sheetData>
    <row r="2" spans="2:14" ht="39.75" customHeight="1" x14ac:dyDescent="0.25">
      <c r="B2" s="20" t="s">
        <v>18</v>
      </c>
    </row>
    <row r="3" spans="2:14" ht="18.75" customHeight="1" x14ac:dyDescent="0.25">
      <c r="C3" s="21" t="s">
        <v>0</v>
      </c>
      <c r="D3" s="22" t="s">
        <v>21</v>
      </c>
      <c r="E3" s="22"/>
      <c r="F3" s="23" t="s">
        <v>25</v>
      </c>
      <c r="G3" s="47"/>
      <c r="H3" s="22"/>
    </row>
    <row r="4" spans="2:14" ht="18.75" customHeight="1" x14ac:dyDescent="0.25">
      <c r="C4" s="24" t="s">
        <v>2</v>
      </c>
      <c r="D4" s="22" t="s">
        <v>22</v>
      </c>
      <c r="E4" s="22"/>
      <c r="F4" s="25" t="s">
        <v>50</v>
      </c>
      <c r="G4" s="47"/>
      <c r="H4" s="22"/>
    </row>
    <row r="5" spans="2:14" ht="18.75" customHeight="1" x14ac:dyDescent="0.25">
      <c r="C5" s="26"/>
      <c r="D5" s="22" t="s">
        <v>23</v>
      </c>
      <c r="E5" s="22"/>
      <c r="F5" s="25" t="s">
        <v>2</v>
      </c>
      <c r="G5" s="47"/>
      <c r="H5" s="27"/>
    </row>
    <row r="6" spans="2:14" ht="18.75" customHeight="1" x14ac:dyDescent="0.25">
      <c r="C6" s="24" t="s">
        <v>19</v>
      </c>
      <c r="D6" s="22" t="s">
        <v>80</v>
      </c>
      <c r="E6" s="22"/>
      <c r="F6" s="28"/>
      <c r="G6" s="22"/>
      <c r="H6" s="22"/>
    </row>
    <row r="7" spans="2:14" ht="18.75" customHeight="1" x14ac:dyDescent="0.25">
      <c r="C7" s="24" t="s">
        <v>20</v>
      </c>
      <c r="D7" s="22" t="s">
        <v>24</v>
      </c>
      <c r="E7" s="22"/>
      <c r="F7" s="28"/>
      <c r="G7" s="22"/>
      <c r="H7" s="22"/>
    </row>
    <row r="8" spans="2:14" ht="18.75" customHeight="1" x14ac:dyDescent="0.25">
      <c r="C8" s="24" t="s">
        <v>4</v>
      </c>
      <c r="D8" s="22" t="s">
        <v>81</v>
      </c>
      <c r="E8" s="22"/>
      <c r="F8" s="23" t="s">
        <v>1</v>
      </c>
      <c r="G8" s="47"/>
      <c r="H8" s="22"/>
    </row>
    <row r="9" spans="2:14" ht="18.75" customHeight="1" x14ac:dyDescent="0.25">
      <c r="C9" s="24" t="s">
        <v>49</v>
      </c>
      <c r="D9" s="101">
        <v>8359</v>
      </c>
      <c r="E9" s="102"/>
      <c r="F9" s="23" t="s">
        <v>3</v>
      </c>
      <c r="G9" s="47"/>
      <c r="H9" s="29">
        <v>41934</v>
      </c>
      <c r="L9" s="73"/>
      <c r="M9" s="73"/>
      <c r="N9" s="73"/>
    </row>
    <row r="10" spans="2:14" ht="13.5" thickBot="1" x14ac:dyDescent="0.3">
      <c r="K10" s="73"/>
      <c r="L10" s="73"/>
      <c r="M10" s="73"/>
      <c r="N10" s="73"/>
    </row>
    <row r="11" spans="2:14" s="34" customFormat="1" ht="45.75" customHeight="1" x14ac:dyDescent="0.25">
      <c r="B11" s="30" t="s">
        <v>5</v>
      </c>
      <c r="C11" s="31" t="s">
        <v>6</v>
      </c>
      <c r="D11" s="32" t="s">
        <v>7</v>
      </c>
      <c r="E11" s="33" t="s">
        <v>47</v>
      </c>
      <c r="F11" s="33" t="s">
        <v>48</v>
      </c>
      <c r="G11" s="33" t="s">
        <v>61</v>
      </c>
      <c r="H11" s="33" t="s">
        <v>17</v>
      </c>
      <c r="K11" s="75"/>
      <c r="L11" s="75"/>
      <c r="M11" s="75"/>
      <c r="N11" s="75"/>
    </row>
    <row r="12" spans="2:14" ht="18" customHeight="1" x14ac:dyDescent="0.25">
      <c r="B12" s="35" t="s">
        <v>58</v>
      </c>
      <c r="C12" s="36">
        <v>1</v>
      </c>
      <c r="D12" s="37" t="s">
        <v>46</v>
      </c>
      <c r="E12" s="38">
        <f>(C12*'Company Unit Price Database'!E17)</f>
        <v>300</v>
      </c>
      <c r="F12" s="38">
        <f>(C12*'Company Unit Price Database'!F17)</f>
        <v>300</v>
      </c>
      <c r="G12" s="72">
        <f>(C12*'Company Unit Price Database'!G17)</f>
        <v>400</v>
      </c>
      <c r="H12" s="39">
        <f>SUM(E12:G12)</f>
        <v>1000</v>
      </c>
      <c r="K12" s="77"/>
      <c r="L12" s="76"/>
      <c r="M12" s="77"/>
      <c r="N12" s="76"/>
    </row>
    <row r="13" spans="2:14" ht="18" customHeight="1" x14ac:dyDescent="0.25">
      <c r="B13" s="35" t="s">
        <v>82</v>
      </c>
      <c r="C13" s="36">
        <v>1</v>
      </c>
      <c r="D13" s="37" t="s">
        <v>64</v>
      </c>
      <c r="E13" s="38">
        <f>(C13*'Company Unit Price Database'!E18)</f>
        <v>1500</v>
      </c>
      <c r="F13" s="38">
        <f>(C13*'Company Unit Price Database'!F18)</f>
        <v>600</v>
      </c>
      <c r="G13" s="72">
        <f>(C13*'Company Unit Price Database'!G18)</f>
        <v>0</v>
      </c>
      <c r="H13" s="39">
        <f t="shared" ref="H13:H23" si="0">SUM(E13:G13)</f>
        <v>2100</v>
      </c>
      <c r="I13" s="73"/>
      <c r="K13" s="77"/>
      <c r="L13" s="78"/>
      <c r="M13" s="77"/>
      <c r="N13" s="78"/>
    </row>
    <row r="14" spans="2:14" ht="18" customHeight="1" x14ac:dyDescent="0.25">
      <c r="B14" s="35" t="s">
        <v>60</v>
      </c>
      <c r="C14" s="36">
        <v>1</v>
      </c>
      <c r="D14" s="37" t="s">
        <v>46</v>
      </c>
      <c r="E14" s="38">
        <f>(C14*'Company Unit Price Database'!E19)</f>
        <v>100</v>
      </c>
      <c r="F14" s="38">
        <f>(C14*'Company Unit Price Database'!F19)</f>
        <v>300</v>
      </c>
      <c r="G14" s="72">
        <f>(C14*'Company Unit Price Database'!G19)</f>
        <v>350</v>
      </c>
      <c r="H14" s="39">
        <f t="shared" si="0"/>
        <v>750</v>
      </c>
      <c r="I14" s="73"/>
      <c r="K14" s="77"/>
      <c r="L14" s="78"/>
      <c r="M14" s="77"/>
      <c r="N14" s="78"/>
    </row>
    <row r="15" spans="2:14" ht="18" customHeight="1" x14ac:dyDescent="0.25">
      <c r="B15" s="35" t="s">
        <v>59</v>
      </c>
      <c r="C15" s="36">
        <v>1</v>
      </c>
      <c r="D15" s="37" t="s">
        <v>63</v>
      </c>
      <c r="E15" s="38">
        <f>(C15*'Company Unit Price Database'!E20)</f>
        <v>500</v>
      </c>
      <c r="F15" s="38">
        <f>(C15*'Company Unit Price Database'!F20)</f>
        <v>100</v>
      </c>
      <c r="G15" s="72">
        <f>(C15*'Company Unit Price Database'!G20)</f>
        <v>0</v>
      </c>
      <c r="H15" s="39">
        <f t="shared" si="0"/>
        <v>600</v>
      </c>
      <c r="I15" s="73"/>
      <c r="K15" s="77"/>
      <c r="L15" s="78"/>
      <c r="M15" s="77"/>
      <c r="N15" s="78"/>
    </row>
    <row r="16" spans="2:14" ht="18" customHeight="1" x14ac:dyDescent="0.25">
      <c r="B16" s="35" t="s">
        <v>83</v>
      </c>
      <c r="C16" s="36">
        <v>1</v>
      </c>
      <c r="D16" s="37" t="s">
        <v>63</v>
      </c>
      <c r="E16" s="38">
        <f>(C16*'Company Unit Price Database'!E21)</f>
        <v>375</v>
      </c>
      <c r="F16" s="38">
        <f>(C16*'Company Unit Price Database'!F21)</f>
        <v>4000</v>
      </c>
      <c r="G16" s="72">
        <f>(C16*'Company Unit Price Database'!G21)</f>
        <v>6000</v>
      </c>
      <c r="H16" s="39">
        <f t="shared" si="0"/>
        <v>10375</v>
      </c>
      <c r="I16" s="73"/>
      <c r="K16" s="77"/>
      <c r="L16" s="78"/>
      <c r="M16" s="77"/>
      <c r="N16" s="78"/>
    </row>
    <row r="17" spans="2:14" ht="18" customHeight="1" x14ac:dyDescent="0.25">
      <c r="B17" s="35" t="s">
        <v>84</v>
      </c>
      <c r="C17" s="79"/>
      <c r="D17" s="37" t="s">
        <v>62</v>
      </c>
      <c r="E17" s="38"/>
      <c r="F17" s="38"/>
      <c r="G17" s="72"/>
      <c r="H17" s="39"/>
      <c r="I17" s="40" t="s">
        <v>53</v>
      </c>
      <c r="J17" s="40"/>
      <c r="K17" s="77"/>
      <c r="L17" s="78"/>
      <c r="M17" s="77"/>
      <c r="N17" s="78"/>
    </row>
    <row r="18" spans="2:14" ht="18" customHeight="1" x14ac:dyDescent="0.25">
      <c r="B18" s="35" t="s">
        <v>94</v>
      </c>
      <c r="C18" s="79"/>
      <c r="D18" s="37" t="s">
        <v>62</v>
      </c>
      <c r="E18" s="38"/>
      <c r="F18" s="38"/>
      <c r="G18" s="72"/>
      <c r="H18" s="39"/>
      <c r="I18" s="40" t="s">
        <v>53</v>
      </c>
      <c r="J18" s="40"/>
      <c r="K18" s="77"/>
      <c r="L18" s="78"/>
      <c r="M18" s="77"/>
      <c r="N18" s="78"/>
    </row>
    <row r="19" spans="2:14" ht="18" customHeight="1" x14ac:dyDescent="0.25">
      <c r="B19" s="35" t="s">
        <v>85</v>
      </c>
      <c r="C19" s="79"/>
      <c r="D19" s="37" t="s">
        <v>89</v>
      </c>
      <c r="E19" s="38"/>
      <c r="F19" s="38"/>
      <c r="G19" s="72"/>
      <c r="H19" s="39"/>
      <c r="I19" s="40" t="s">
        <v>53</v>
      </c>
      <c r="J19" s="40"/>
      <c r="K19" s="77"/>
      <c r="L19" s="78"/>
      <c r="M19" s="77"/>
      <c r="N19" s="78"/>
    </row>
    <row r="20" spans="2:14" ht="18" customHeight="1" x14ac:dyDescent="0.25">
      <c r="B20" s="41" t="s">
        <v>86</v>
      </c>
      <c r="C20" s="79"/>
      <c r="D20" s="37" t="s">
        <v>62</v>
      </c>
      <c r="E20" s="38"/>
      <c r="F20" s="38"/>
      <c r="G20" s="72"/>
      <c r="H20" s="39"/>
      <c r="I20" s="40" t="s">
        <v>53</v>
      </c>
      <c r="J20" s="40"/>
      <c r="K20" s="77"/>
      <c r="L20" s="76"/>
      <c r="M20" s="77"/>
      <c r="N20" s="76"/>
    </row>
    <row r="21" spans="2:14" ht="18" customHeight="1" x14ac:dyDescent="0.25">
      <c r="B21" s="41" t="s">
        <v>87</v>
      </c>
      <c r="C21" s="36">
        <v>5</v>
      </c>
      <c r="D21" s="37" t="s">
        <v>46</v>
      </c>
      <c r="E21" s="38">
        <f>(C21*'Company Unit Price Database'!E26)</f>
        <v>500</v>
      </c>
      <c r="F21" s="38">
        <f>(C21*'Company Unit Price Database'!F26)</f>
        <v>150</v>
      </c>
      <c r="G21" s="72">
        <f>(C21*'Company Unit Price Database'!G26)</f>
        <v>0</v>
      </c>
      <c r="H21" s="39">
        <f t="shared" si="0"/>
        <v>650</v>
      </c>
      <c r="K21" s="73"/>
    </row>
    <row r="22" spans="2:14" ht="18" customHeight="1" x14ac:dyDescent="0.25">
      <c r="B22" s="41" t="s">
        <v>91</v>
      </c>
      <c r="C22" s="36">
        <v>191</v>
      </c>
      <c r="D22" s="37" t="s">
        <v>89</v>
      </c>
      <c r="E22" s="38">
        <f>(C22*'Company Unit Price Database'!E27)</f>
        <v>1146</v>
      </c>
      <c r="F22" s="38">
        <f>(C22*'Company Unit Price Database'!F27)</f>
        <v>1146</v>
      </c>
      <c r="G22" s="72">
        <f>(C22*'Company Unit Price Database'!G27)</f>
        <v>0</v>
      </c>
      <c r="H22" s="39">
        <f t="shared" si="0"/>
        <v>2292</v>
      </c>
    </row>
    <row r="23" spans="2:14" ht="18" customHeight="1" x14ac:dyDescent="0.25">
      <c r="B23" s="41" t="s">
        <v>92</v>
      </c>
      <c r="C23" s="36">
        <v>70</v>
      </c>
      <c r="D23" s="37" t="s">
        <v>89</v>
      </c>
      <c r="E23" s="38">
        <f>(C23*'Company Unit Price Database'!E28)</f>
        <v>420</v>
      </c>
      <c r="F23" s="38">
        <f>(C23*'Company Unit Price Database'!F28)</f>
        <v>420</v>
      </c>
      <c r="G23" s="72">
        <f>(C23*'Company Unit Price Database'!G28)</f>
        <v>0</v>
      </c>
      <c r="H23" s="39">
        <f t="shared" si="0"/>
        <v>840</v>
      </c>
    </row>
    <row r="24" spans="2:14" ht="18" customHeight="1" x14ac:dyDescent="0.25">
      <c r="B24" s="41" t="s">
        <v>88</v>
      </c>
      <c r="C24" s="79"/>
      <c r="D24" s="37" t="s">
        <v>46</v>
      </c>
      <c r="E24" s="38"/>
      <c r="F24" s="38"/>
      <c r="G24" s="72"/>
      <c r="H24" s="39"/>
      <c r="I24" s="40" t="s">
        <v>53</v>
      </c>
      <c r="J24" s="40"/>
    </row>
    <row r="25" spans="2:14" ht="18" customHeight="1" thickBot="1" x14ac:dyDescent="0.3">
      <c r="B25" s="41"/>
      <c r="C25" s="36"/>
      <c r="D25" s="37"/>
      <c r="E25" s="38"/>
      <c r="F25" s="38"/>
      <c r="G25" s="72"/>
      <c r="H25" s="39"/>
    </row>
    <row r="26" spans="2:14" ht="18" customHeight="1" thickBot="1" x14ac:dyDescent="0.3">
      <c r="B26" s="42" t="s">
        <v>8</v>
      </c>
      <c r="C26" s="43"/>
      <c r="D26" s="43"/>
      <c r="E26" s="44"/>
      <c r="F26" s="44"/>
      <c r="G26" s="44"/>
      <c r="H26" s="44"/>
    </row>
    <row r="27" spans="2:14" ht="18" customHeight="1" x14ac:dyDescent="0.25">
      <c r="B27" s="45" t="s">
        <v>9</v>
      </c>
      <c r="C27" s="46">
        <v>0.4</v>
      </c>
      <c r="D27" s="47" t="s">
        <v>10</v>
      </c>
      <c r="E27" s="48"/>
      <c r="F27" s="48"/>
      <c r="G27" s="48"/>
      <c r="H27" s="49"/>
    </row>
    <row r="28" spans="2:14" ht="18" customHeight="1" x14ac:dyDescent="0.25">
      <c r="B28" s="50" t="s">
        <v>11</v>
      </c>
      <c r="C28" s="51"/>
      <c r="D28" s="52" t="s">
        <v>10</v>
      </c>
      <c r="E28" s="26"/>
      <c r="F28" s="26"/>
      <c r="G28" s="26"/>
      <c r="H28" s="53"/>
      <c r="I28" s="40" t="s">
        <v>53</v>
      </c>
      <c r="J28" s="40"/>
    </row>
    <row r="29" spans="2:14" ht="18" customHeight="1" thickBot="1" x14ac:dyDescent="0.3">
      <c r="B29" s="54"/>
      <c r="C29" s="55"/>
      <c r="D29" s="56"/>
      <c r="E29" s="57"/>
      <c r="F29" s="57"/>
      <c r="G29" s="57"/>
      <c r="H29" s="58"/>
    </row>
    <row r="30" spans="2:14" ht="18" customHeight="1" thickBot="1" x14ac:dyDescent="0.3">
      <c r="B30" s="42" t="s">
        <v>12</v>
      </c>
      <c r="C30" s="59"/>
      <c r="D30" s="60"/>
      <c r="E30" s="43"/>
      <c r="F30" s="43"/>
      <c r="G30" s="43"/>
      <c r="H30" s="44"/>
    </row>
    <row r="31" spans="2:14" ht="18" customHeight="1" x14ac:dyDescent="0.25">
      <c r="B31" s="61" t="s">
        <v>13</v>
      </c>
      <c r="C31" s="62"/>
      <c r="D31" s="47" t="s">
        <v>10</v>
      </c>
      <c r="E31" s="48"/>
      <c r="F31" s="48"/>
      <c r="G31" s="48"/>
      <c r="H31" s="49"/>
      <c r="I31" s="40" t="s">
        <v>53</v>
      </c>
      <c r="J31" s="40"/>
    </row>
    <row r="32" spans="2:14" ht="18" customHeight="1" x14ac:dyDescent="0.25">
      <c r="B32" s="63" t="s">
        <v>14</v>
      </c>
      <c r="C32" s="51"/>
      <c r="D32" s="52" t="s">
        <v>10</v>
      </c>
      <c r="E32" s="26"/>
      <c r="F32" s="26"/>
      <c r="G32" s="26"/>
      <c r="H32" s="53"/>
      <c r="I32" s="40" t="s">
        <v>53</v>
      </c>
      <c r="J32" s="40"/>
    </row>
    <row r="33" spans="2:10" ht="18" customHeight="1" x14ac:dyDescent="0.25">
      <c r="B33" s="63" t="s">
        <v>15</v>
      </c>
      <c r="C33" s="51"/>
      <c r="D33" s="52" t="s">
        <v>10</v>
      </c>
      <c r="E33" s="26"/>
      <c r="F33" s="26"/>
      <c r="G33" s="26"/>
      <c r="H33" s="53"/>
      <c r="I33" s="40" t="s">
        <v>53</v>
      </c>
      <c r="J33" s="40"/>
    </row>
    <row r="34" spans="2:10" ht="18" customHeight="1" x14ac:dyDescent="0.25">
      <c r="B34" s="63" t="s">
        <v>16</v>
      </c>
      <c r="C34" s="64">
        <v>5.2999999999999999E-2</v>
      </c>
      <c r="D34" s="52" t="s">
        <v>10</v>
      </c>
      <c r="E34" s="26"/>
      <c r="F34" s="26"/>
      <c r="G34" s="26"/>
      <c r="H34" s="53"/>
    </row>
    <row r="35" spans="2:10" ht="18" customHeight="1" thickBot="1" x14ac:dyDescent="0.3">
      <c r="B35" s="54"/>
      <c r="C35" s="57"/>
      <c r="D35" s="65"/>
      <c r="E35" s="57"/>
      <c r="F35" s="57"/>
      <c r="G35" s="57"/>
      <c r="H35" s="58"/>
    </row>
    <row r="36" spans="2:10" ht="18" customHeight="1" thickBot="1" x14ac:dyDescent="0.3">
      <c r="B36" s="42" t="s">
        <v>17</v>
      </c>
      <c r="C36" s="43"/>
      <c r="D36" s="66"/>
      <c r="E36" s="43"/>
      <c r="F36" s="43"/>
      <c r="G36" s="43"/>
      <c r="H36" s="44"/>
    </row>
    <row r="37" spans="2:10" ht="18" customHeight="1" x14ac:dyDescent="0.25">
      <c r="B37" s="82"/>
      <c r="C37" s="83"/>
      <c r="D37" s="84"/>
      <c r="E37" s="83"/>
      <c r="F37" s="83"/>
      <c r="G37" s="83"/>
      <c r="H37" s="90"/>
    </row>
    <row r="38" spans="2:10" ht="18" customHeight="1" x14ac:dyDescent="0.25">
      <c r="B38" s="34" t="s">
        <v>66</v>
      </c>
    </row>
    <row r="39" spans="2:10" ht="18" customHeight="1" x14ac:dyDescent="0.25">
      <c r="B39" s="19" t="s">
        <v>95</v>
      </c>
    </row>
    <row r="40" spans="2:10" ht="18" customHeight="1" x14ac:dyDescent="0.25">
      <c r="B40" s="19" t="s">
        <v>96</v>
      </c>
    </row>
    <row r="41" spans="2:10" ht="18" customHeight="1" x14ac:dyDescent="0.25">
      <c r="B41" s="19" t="s">
        <v>97</v>
      </c>
    </row>
    <row r="42" spans="2:10" x14ac:dyDescent="0.25">
      <c r="B42" s="19" t="s">
        <v>126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7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1"/>
  <sheetViews>
    <sheetView zoomScale="60" zoomScaleNormal="60" zoomScaleSheetLayoutView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2.42578125" style="2" customWidth="1"/>
    <col min="2" max="2" width="9.140625" style="2"/>
    <col min="3" max="3" width="5.140625" style="2" customWidth="1"/>
    <col min="4" max="4" width="51.140625" style="2" bestFit="1" customWidth="1"/>
    <col min="5" max="7" width="13.5703125" style="2" customWidth="1"/>
    <col min="8" max="8" width="19.140625" style="3" bestFit="1" customWidth="1"/>
    <col min="9" max="9" width="26.140625" style="4" bestFit="1" customWidth="1"/>
    <col min="10" max="10" width="9.140625" style="2"/>
    <col min="11" max="11" width="17" style="2" bestFit="1" customWidth="1"/>
    <col min="12" max="12" width="12.5703125" style="2" bestFit="1" customWidth="1"/>
    <col min="13" max="14" width="8" style="2" bestFit="1" customWidth="1"/>
    <col min="15" max="16" width="12.85546875" style="2" bestFit="1" customWidth="1"/>
    <col min="17" max="253" width="9.140625" style="2"/>
    <col min="254" max="254" width="2.42578125" style="2" customWidth="1"/>
    <col min="255" max="259" width="9.140625" style="2"/>
    <col min="260" max="260" width="17" style="2" bestFit="1" customWidth="1"/>
    <col min="261" max="262" width="9.140625" style="2"/>
    <col min="263" max="263" width="17.28515625" style="2" bestFit="1" customWidth="1"/>
    <col min="264" max="264" width="3.7109375" style="2" customWidth="1"/>
    <col min="265" max="265" width="23.7109375" style="2" bestFit="1" customWidth="1"/>
    <col min="266" max="509" width="9.140625" style="2"/>
    <col min="510" max="510" width="2.42578125" style="2" customWidth="1"/>
    <col min="511" max="515" width="9.140625" style="2"/>
    <col min="516" max="516" width="17" style="2" bestFit="1" customWidth="1"/>
    <col min="517" max="518" width="9.140625" style="2"/>
    <col min="519" max="519" width="17.28515625" style="2" bestFit="1" customWidth="1"/>
    <col min="520" max="520" width="3.7109375" style="2" customWidth="1"/>
    <col min="521" max="521" width="23.7109375" style="2" bestFit="1" customWidth="1"/>
    <col min="522" max="765" width="9.140625" style="2"/>
    <col min="766" max="766" width="2.42578125" style="2" customWidth="1"/>
    <col min="767" max="771" width="9.140625" style="2"/>
    <col min="772" max="772" width="17" style="2" bestFit="1" customWidth="1"/>
    <col min="773" max="774" width="9.140625" style="2"/>
    <col min="775" max="775" width="17.28515625" style="2" bestFit="1" customWidth="1"/>
    <col min="776" max="776" width="3.7109375" style="2" customWidth="1"/>
    <col min="777" max="777" width="23.7109375" style="2" bestFit="1" customWidth="1"/>
    <col min="778" max="1021" width="9.140625" style="2"/>
    <col min="1022" max="1022" width="2.42578125" style="2" customWidth="1"/>
    <col min="1023" max="1027" width="9.140625" style="2"/>
    <col min="1028" max="1028" width="17" style="2" bestFit="1" customWidth="1"/>
    <col min="1029" max="1030" width="9.140625" style="2"/>
    <col min="1031" max="1031" width="17.28515625" style="2" bestFit="1" customWidth="1"/>
    <col min="1032" max="1032" width="3.7109375" style="2" customWidth="1"/>
    <col min="1033" max="1033" width="23.7109375" style="2" bestFit="1" customWidth="1"/>
    <col min="1034" max="1277" width="9.140625" style="2"/>
    <col min="1278" max="1278" width="2.42578125" style="2" customWidth="1"/>
    <col min="1279" max="1283" width="9.140625" style="2"/>
    <col min="1284" max="1284" width="17" style="2" bestFit="1" customWidth="1"/>
    <col min="1285" max="1286" width="9.140625" style="2"/>
    <col min="1287" max="1287" width="17.28515625" style="2" bestFit="1" customWidth="1"/>
    <col min="1288" max="1288" width="3.7109375" style="2" customWidth="1"/>
    <col min="1289" max="1289" width="23.7109375" style="2" bestFit="1" customWidth="1"/>
    <col min="1290" max="1533" width="9.140625" style="2"/>
    <col min="1534" max="1534" width="2.42578125" style="2" customWidth="1"/>
    <col min="1535" max="1539" width="9.140625" style="2"/>
    <col min="1540" max="1540" width="17" style="2" bestFit="1" customWidth="1"/>
    <col min="1541" max="1542" width="9.140625" style="2"/>
    <col min="1543" max="1543" width="17.28515625" style="2" bestFit="1" customWidth="1"/>
    <col min="1544" max="1544" width="3.7109375" style="2" customWidth="1"/>
    <col min="1545" max="1545" width="23.7109375" style="2" bestFit="1" customWidth="1"/>
    <col min="1546" max="1789" width="9.140625" style="2"/>
    <col min="1790" max="1790" width="2.42578125" style="2" customWidth="1"/>
    <col min="1791" max="1795" width="9.140625" style="2"/>
    <col min="1796" max="1796" width="17" style="2" bestFit="1" customWidth="1"/>
    <col min="1797" max="1798" width="9.140625" style="2"/>
    <col min="1799" max="1799" width="17.28515625" style="2" bestFit="1" customWidth="1"/>
    <col min="1800" max="1800" width="3.7109375" style="2" customWidth="1"/>
    <col min="1801" max="1801" width="23.7109375" style="2" bestFit="1" customWidth="1"/>
    <col min="1802" max="2045" width="9.140625" style="2"/>
    <col min="2046" max="2046" width="2.42578125" style="2" customWidth="1"/>
    <col min="2047" max="2051" width="9.140625" style="2"/>
    <col min="2052" max="2052" width="17" style="2" bestFit="1" customWidth="1"/>
    <col min="2053" max="2054" width="9.140625" style="2"/>
    <col min="2055" max="2055" width="17.28515625" style="2" bestFit="1" customWidth="1"/>
    <col min="2056" max="2056" width="3.7109375" style="2" customWidth="1"/>
    <col min="2057" max="2057" width="23.7109375" style="2" bestFit="1" customWidth="1"/>
    <col min="2058" max="2301" width="9.140625" style="2"/>
    <col min="2302" max="2302" width="2.42578125" style="2" customWidth="1"/>
    <col min="2303" max="2307" width="9.140625" style="2"/>
    <col min="2308" max="2308" width="17" style="2" bestFit="1" customWidth="1"/>
    <col min="2309" max="2310" width="9.140625" style="2"/>
    <col min="2311" max="2311" width="17.28515625" style="2" bestFit="1" customWidth="1"/>
    <col min="2312" max="2312" width="3.7109375" style="2" customWidth="1"/>
    <col min="2313" max="2313" width="23.7109375" style="2" bestFit="1" customWidth="1"/>
    <col min="2314" max="2557" width="9.140625" style="2"/>
    <col min="2558" max="2558" width="2.42578125" style="2" customWidth="1"/>
    <col min="2559" max="2563" width="9.140625" style="2"/>
    <col min="2564" max="2564" width="17" style="2" bestFit="1" customWidth="1"/>
    <col min="2565" max="2566" width="9.140625" style="2"/>
    <col min="2567" max="2567" width="17.28515625" style="2" bestFit="1" customWidth="1"/>
    <col min="2568" max="2568" width="3.7109375" style="2" customWidth="1"/>
    <col min="2569" max="2569" width="23.7109375" style="2" bestFit="1" customWidth="1"/>
    <col min="2570" max="2813" width="9.140625" style="2"/>
    <col min="2814" max="2814" width="2.42578125" style="2" customWidth="1"/>
    <col min="2815" max="2819" width="9.140625" style="2"/>
    <col min="2820" max="2820" width="17" style="2" bestFit="1" customWidth="1"/>
    <col min="2821" max="2822" width="9.140625" style="2"/>
    <col min="2823" max="2823" width="17.28515625" style="2" bestFit="1" customWidth="1"/>
    <col min="2824" max="2824" width="3.7109375" style="2" customWidth="1"/>
    <col min="2825" max="2825" width="23.7109375" style="2" bestFit="1" customWidth="1"/>
    <col min="2826" max="3069" width="9.140625" style="2"/>
    <col min="3070" max="3070" width="2.42578125" style="2" customWidth="1"/>
    <col min="3071" max="3075" width="9.140625" style="2"/>
    <col min="3076" max="3076" width="17" style="2" bestFit="1" customWidth="1"/>
    <col min="3077" max="3078" width="9.140625" style="2"/>
    <col min="3079" max="3079" width="17.28515625" style="2" bestFit="1" customWidth="1"/>
    <col min="3080" max="3080" width="3.7109375" style="2" customWidth="1"/>
    <col min="3081" max="3081" width="23.7109375" style="2" bestFit="1" customWidth="1"/>
    <col min="3082" max="3325" width="9.140625" style="2"/>
    <col min="3326" max="3326" width="2.42578125" style="2" customWidth="1"/>
    <col min="3327" max="3331" width="9.140625" style="2"/>
    <col min="3332" max="3332" width="17" style="2" bestFit="1" customWidth="1"/>
    <col min="3333" max="3334" width="9.140625" style="2"/>
    <col min="3335" max="3335" width="17.28515625" style="2" bestFit="1" customWidth="1"/>
    <col min="3336" max="3336" width="3.7109375" style="2" customWidth="1"/>
    <col min="3337" max="3337" width="23.7109375" style="2" bestFit="1" customWidth="1"/>
    <col min="3338" max="3581" width="9.140625" style="2"/>
    <col min="3582" max="3582" width="2.42578125" style="2" customWidth="1"/>
    <col min="3583" max="3587" width="9.140625" style="2"/>
    <col min="3588" max="3588" width="17" style="2" bestFit="1" customWidth="1"/>
    <col min="3589" max="3590" width="9.140625" style="2"/>
    <col min="3591" max="3591" width="17.28515625" style="2" bestFit="1" customWidth="1"/>
    <col min="3592" max="3592" width="3.7109375" style="2" customWidth="1"/>
    <col min="3593" max="3593" width="23.7109375" style="2" bestFit="1" customWidth="1"/>
    <col min="3594" max="3837" width="9.140625" style="2"/>
    <col min="3838" max="3838" width="2.42578125" style="2" customWidth="1"/>
    <col min="3839" max="3843" width="9.140625" style="2"/>
    <col min="3844" max="3844" width="17" style="2" bestFit="1" customWidth="1"/>
    <col min="3845" max="3846" width="9.140625" style="2"/>
    <col min="3847" max="3847" width="17.28515625" style="2" bestFit="1" customWidth="1"/>
    <col min="3848" max="3848" width="3.7109375" style="2" customWidth="1"/>
    <col min="3849" max="3849" width="23.7109375" style="2" bestFit="1" customWidth="1"/>
    <col min="3850" max="4093" width="9.140625" style="2"/>
    <col min="4094" max="4094" width="2.42578125" style="2" customWidth="1"/>
    <col min="4095" max="4099" width="9.140625" style="2"/>
    <col min="4100" max="4100" width="17" style="2" bestFit="1" customWidth="1"/>
    <col min="4101" max="4102" width="9.140625" style="2"/>
    <col min="4103" max="4103" width="17.28515625" style="2" bestFit="1" customWidth="1"/>
    <col min="4104" max="4104" width="3.7109375" style="2" customWidth="1"/>
    <col min="4105" max="4105" width="23.7109375" style="2" bestFit="1" customWidth="1"/>
    <col min="4106" max="4349" width="9.140625" style="2"/>
    <col min="4350" max="4350" width="2.42578125" style="2" customWidth="1"/>
    <col min="4351" max="4355" width="9.140625" style="2"/>
    <col min="4356" max="4356" width="17" style="2" bestFit="1" customWidth="1"/>
    <col min="4357" max="4358" width="9.140625" style="2"/>
    <col min="4359" max="4359" width="17.28515625" style="2" bestFit="1" customWidth="1"/>
    <col min="4360" max="4360" width="3.7109375" style="2" customWidth="1"/>
    <col min="4361" max="4361" width="23.7109375" style="2" bestFit="1" customWidth="1"/>
    <col min="4362" max="4605" width="9.140625" style="2"/>
    <col min="4606" max="4606" width="2.42578125" style="2" customWidth="1"/>
    <col min="4607" max="4611" width="9.140625" style="2"/>
    <col min="4612" max="4612" width="17" style="2" bestFit="1" customWidth="1"/>
    <col min="4613" max="4614" width="9.140625" style="2"/>
    <col min="4615" max="4615" width="17.28515625" style="2" bestFit="1" customWidth="1"/>
    <col min="4616" max="4616" width="3.7109375" style="2" customWidth="1"/>
    <col min="4617" max="4617" width="23.7109375" style="2" bestFit="1" customWidth="1"/>
    <col min="4618" max="4861" width="9.140625" style="2"/>
    <col min="4862" max="4862" width="2.42578125" style="2" customWidth="1"/>
    <col min="4863" max="4867" width="9.140625" style="2"/>
    <col min="4868" max="4868" width="17" style="2" bestFit="1" customWidth="1"/>
    <col min="4869" max="4870" width="9.140625" style="2"/>
    <col min="4871" max="4871" width="17.28515625" style="2" bestFit="1" customWidth="1"/>
    <col min="4872" max="4872" width="3.7109375" style="2" customWidth="1"/>
    <col min="4873" max="4873" width="23.7109375" style="2" bestFit="1" customWidth="1"/>
    <col min="4874" max="5117" width="9.140625" style="2"/>
    <col min="5118" max="5118" width="2.42578125" style="2" customWidth="1"/>
    <col min="5119" max="5123" width="9.140625" style="2"/>
    <col min="5124" max="5124" width="17" style="2" bestFit="1" customWidth="1"/>
    <col min="5125" max="5126" width="9.140625" style="2"/>
    <col min="5127" max="5127" width="17.28515625" style="2" bestFit="1" customWidth="1"/>
    <col min="5128" max="5128" width="3.7109375" style="2" customWidth="1"/>
    <col min="5129" max="5129" width="23.7109375" style="2" bestFit="1" customWidth="1"/>
    <col min="5130" max="5373" width="9.140625" style="2"/>
    <col min="5374" max="5374" width="2.42578125" style="2" customWidth="1"/>
    <col min="5375" max="5379" width="9.140625" style="2"/>
    <col min="5380" max="5380" width="17" style="2" bestFit="1" customWidth="1"/>
    <col min="5381" max="5382" width="9.140625" style="2"/>
    <col min="5383" max="5383" width="17.28515625" style="2" bestFit="1" customWidth="1"/>
    <col min="5384" max="5384" width="3.7109375" style="2" customWidth="1"/>
    <col min="5385" max="5385" width="23.7109375" style="2" bestFit="1" customWidth="1"/>
    <col min="5386" max="5629" width="9.140625" style="2"/>
    <col min="5630" max="5630" width="2.42578125" style="2" customWidth="1"/>
    <col min="5631" max="5635" width="9.140625" style="2"/>
    <col min="5636" max="5636" width="17" style="2" bestFit="1" customWidth="1"/>
    <col min="5637" max="5638" width="9.140625" style="2"/>
    <col min="5639" max="5639" width="17.28515625" style="2" bestFit="1" customWidth="1"/>
    <col min="5640" max="5640" width="3.7109375" style="2" customWidth="1"/>
    <col min="5641" max="5641" width="23.7109375" style="2" bestFit="1" customWidth="1"/>
    <col min="5642" max="5885" width="9.140625" style="2"/>
    <col min="5886" max="5886" width="2.42578125" style="2" customWidth="1"/>
    <col min="5887" max="5891" width="9.140625" style="2"/>
    <col min="5892" max="5892" width="17" style="2" bestFit="1" customWidth="1"/>
    <col min="5893" max="5894" width="9.140625" style="2"/>
    <col min="5895" max="5895" width="17.28515625" style="2" bestFit="1" customWidth="1"/>
    <col min="5896" max="5896" width="3.7109375" style="2" customWidth="1"/>
    <col min="5897" max="5897" width="23.7109375" style="2" bestFit="1" customWidth="1"/>
    <col min="5898" max="6141" width="9.140625" style="2"/>
    <col min="6142" max="6142" width="2.42578125" style="2" customWidth="1"/>
    <col min="6143" max="6147" width="9.140625" style="2"/>
    <col min="6148" max="6148" width="17" style="2" bestFit="1" customWidth="1"/>
    <col min="6149" max="6150" width="9.140625" style="2"/>
    <col min="6151" max="6151" width="17.28515625" style="2" bestFit="1" customWidth="1"/>
    <col min="6152" max="6152" width="3.7109375" style="2" customWidth="1"/>
    <col min="6153" max="6153" width="23.7109375" style="2" bestFit="1" customWidth="1"/>
    <col min="6154" max="6397" width="9.140625" style="2"/>
    <col min="6398" max="6398" width="2.42578125" style="2" customWidth="1"/>
    <col min="6399" max="6403" width="9.140625" style="2"/>
    <col min="6404" max="6404" width="17" style="2" bestFit="1" customWidth="1"/>
    <col min="6405" max="6406" width="9.140625" style="2"/>
    <col min="6407" max="6407" width="17.28515625" style="2" bestFit="1" customWidth="1"/>
    <col min="6408" max="6408" width="3.7109375" style="2" customWidth="1"/>
    <col min="6409" max="6409" width="23.7109375" style="2" bestFit="1" customWidth="1"/>
    <col min="6410" max="6653" width="9.140625" style="2"/>
    <col min="6654" max="6654" width="2.42578125" style="2" customWidth="1"/>
    <col min="6655" max="6659" width="9.140625" style="2"/>
    <col min="6660" max="6660" width="17" style="2" bestFit="1" customWidth="1"/>
    <col min="6661" max="6662" width="9.140625" style="2"/>
    <col min="6663" max="6663" width="17.28515625" style="2" bestFit="1" customWidth="1"/>
    <col min="6664" max="6664" width="3.7109375" style="2" customWidth="1"/>
    <col min="6665" max="6665" width="23.7109375" style="2" bestFit="1" customWidth="1"/>
    <col min="6666" max="6909" width="9.140625" style="2"/>
    <col min="6910" max="6910" width="2.42578125" style="2" customWidth="1"/>
    <col min="6911" max="6915" width="9.140625" style="2"/>
    <col min="6916" max="6916" width="17" style="2" bestFit="1" customWidth="1"/>
    <col min="6917" max="6918" width="9.140625" style="2"/>
    <col min="6919" max="6919" width="17.28515625" style="2" bestFit="1" customWidth="1"/>
    <col min="6920" max="6920" width="3.7109375" style="2" customWidth="1"/>
    <col min="6921" max="6921" width="23.7109375" style="2" bestFit="1" customWidth="1"/>
    <col min="6922" max="7165" width="9.140625" style="2"/>
    <col min="7166" max="7166" width="2.42578125" style="2" customWidth="1"/>
    <col min="7167" max="7171" width="9.140625" style="2"/>
    <col min="7172" max="7172" width="17" style="2" bestFit="1" customWidth="1"/>
    <col min="7173" max="7174" width="9.140625" style="2"/>
    <col min="7175" max="7175" width="17.28515625" style="2" bestFit="1" customWidth="1"/>
    <col min="7176" max="7176" width="3.7109375" style="2" customWidth="1"/>
    <col min="7177" max="7177" width="23.7109375" style="2" bestFit="1" customWidth="1"/>
    <col min="7178" max="7421" width="9.140625" style="2"/>
    <col min="7422" max="7422" width="2.42578125" style="2" customWidth="1"/>
    <col min="7423" max="7427" width="9.140625" style="2"/>
    <col min="7428" max="7428" width="17" style="2" bestFit="1" customWidth="1"/>
    <col min="7429" max="7430" width="9.140625" style="2"/>
    <col min="7431" max="7431" width="17.28515625" style="2" bestFit="1" customWidth="1"/>
    <col min="7432" max="7432" width="3.7109375" style="2" customWidth="1"/>
    <col min="7433" max="7433" width="23.7109375" style="2" bestFit="1" customWidth="1"/>
    <col min="7434" max="7677" width="9.140625" style="2"/>
    <col min="7678" max="7678" width="2.42578125" style="2" customWidth="1"/>
    <col min="7679" max="7683" width="9.140625" style="2"/>
    <col min="7684" max="7684" width="17" style="2" bestFit="1" customWidth="1"/>
    <col min="7685" max="7686" width="9.140625" style="2"/>
    <col min="7687" max="7687" width="17.28515625" style="2" bestFit="1" customWidth="1"/>
    <col min="7688" max="7688" width="3.7109375" style="2" customWidth="1"/>
    <col min="7689" max="7689" width="23.7109375" style="2" bestFit="1" customWidth="1"/>
    <col min="7690" max="7933" width="9.140625" style="2"/>
    <col min="7934" max="7934" width="2.42578125" style="2" customWidth="1"/>
    <col min="7935" max="7939" width="9.140625" style="2"/>
    <col min="7940" max="7940" width="17" style="2" bestFit="1" customWidth="1"/>
    <col min="7941" max="7942" width="9.140625" style="2"/>
    <col min="7943" max="7943" width="17.28515625" style="2" bestFit="1" customWidth="1"/>
    <col min="7944" max="7944" width="3.7109375" style="2" customWidth="1"/>
    <col min="7945" max="7945" width="23.7109375" style="2" bestFit="1" customWidth="1"/>
    <col min="7946" max="8189" width="9.140625" style="2"/>
    <col min="8190" max="8190" width="2.42578125" style="2" customWidth="1"/>
    <col min="8191" max="8195" width="9.140625" style="2"/>
    <col min="8196" max="8196" width="17" style="2" bestFit="1" customWidth="1"/>
    <col min="8197" max="8198" width="9.140625" style="2"/>
    <col min="8199" max="8199" width="17.28515625" style="2" bestFit="1" customWidth="1"/>
    <col min="8200" max="8200" width="3.7109375" style="2" customWidth="1"/>
    <col min="8201" max="8201" width="23.7109375" style="2" bestFit="1" customWidth="1"/>
    <col min="8202" max="8445" width="9.140625" style="2"/>
    <col min="8446" max="8446" width="2.42578125" style="2" customWidth="1"/>
    <col min="8447" max="8451" width="9.140625" style="2"/>
    <col min="8452" max="8452" width="17" style="2" bestFit="1" customWidth="1"/>
    <col min="8453" max="8454" width="9.140625" style="2"/>
    <col min="8455" max="8455" width="17.28515625" style="2" bestFit="1" customWidth="1"/>
    <col min="8456" max="8456" width="3.7109375" style="2" customWidth="1"/>
    <col min="8457" max="8457" width="23.7109375" style="2" bestFit="1" customWidth="1"/>
    <col min="8458" max="8701" width="9.140625" style="2"/>
    <col min="8702" max="8702" width="2.42578125" style="2" customWidth="1"/>
    <col min="8703" max="8707" width="9.140625" style="2"/>
    <col min="8708" max="8708" width="17" style="2" bestFit="1" customWidth="1"/>
    <col min="8709" max="8710" width="9.140625" style="2"/>
    <col min="8711" max="8711" width="17.28515625" style="2" bestFit="1" customWidth="1"/>
    <col min="8712" max="8712" width="3.7109375" style="2" customWidth="1"/>
    <col min="8713" max="8713" width="23.7109375" style="2" bestFit="1" customWidth="1"/>
    <col min="8714" max="8957" width="9.140625" style="2"/>
    <col min="8958" max="8958" width="2.42578125" style="2" customWidth="1"/>
    <col min="8959" max="8963" width="9.140625" style="2"/>
    <col min="8964" max="8964" width="17" style="2" bestFit="1" customWidth="1"/>
    <col min="8965" max="8966" width="9.140625" style="2"/>
    <col min="8967" max="8967" width="17.28515625" style="2" bestFit="1" customWidth="1"/>
    <col min="8968" max="8968" width="3.7109375" style="2" customWidth="1"/>
    <col min="8969" max="8969" width="23.7109375" style="2" bestFit="1" customWidth="1"/>
    <col min="8970" max="9213" width="9.140625" style="2"/>
    <col min="9214" max="9214" width="2.42578125" style="2" customWidth="1"/>
    <col min="9215" max="9219" width="9.140625" style="2"/>
    <col min="9220" max="9220" width="17" style="2" bestFit="1" customWidth="1"/>
    <col min="9221" max="9222" width="9.140625" style="2"/>
    <col min="9223" max="9223" width="17.28515625" style="2" bestFit="1" customWidth="1"/>
    <col min="9224" max="9224" width="3.7109375" style="2" customWidth="1"/>
    <col min="9225" max="9225" width="23.7109375" style="2" bestFit="1" customWidth="1"/>
    <col min="9226" max="9469" width="9.140625" style="2"/>
    <col min="9470" max="9470" width="2.42578125" style="2" customWidth="1"/>
    <col min="9471" max="9475" width="9.140625" style="2"/>
    <col min="9476" max="9476" width="17" style="2" bestFit="1" customWidth="1"/>
    <col min="9477" max="9478" width="9.140625" style="2"/>
    <col min="9479" max="9479" width="17.28515625" style="2" bestFit="1" customWidth="1"/>
    <col min="9480" max="9480" width="3.7109375" style="2" customWidth="1"/>
    <col min="9481" max="9481" width="23.7109375" style="2" bestFit="1" customWidth="1"/>
    <col min="9482" max="9725" width="9.140625" style="2"/>
    <col min="9726" max="9726" width="2.42578125" style="2" customWidth="1"/>
    <col min="9727" max="9731" width="9.140625" style="2"/>
    <col min="9732" max="9732" width="17" style="2" bestFit="1" customWidth="1"/>
    <col min="9733" max="9734" width="9.140625" style="2"/>
    <col min="9735" max="9735" width="17.28515625" style="2" bestFit="1" customWidth="1"/>
    <col min="9736" max="9736" width="3.7109375" style="2" customWidth="1"/>
    <col min="9737" max="9737" width="23.7109375" style="2" bestFit="1" customWidth="1"/>
    <col min="9738" max="9981" width="9.140625" style="2"/>
    <col min="9982" max="9982" width="2.42578125" style="2" customWidth="1"/>
    <col min="9983" max="9987" width="9.140625" style="2"/>
    <col min="9988" max="9988" width="17" style="2" bestFit="1" customWidth="1"/>
    <col min="9989" max="9990" width="9.140625" style="2"/>
    <col min="9991" max="9991" width="17.28515625" style="2" bestFit="1" customWidth="1"/>
    <col min="9992" max="9992" width="3.7109375" style="2" customWidth="1"/>
    <col min="9993" max="9993" width="23.7109375" style="2" bestFit="1" customWidth="1"/>
    <col min="9994" max="10237" width="9.140625" style="2"/>
    <col min="10238" max="10238" width="2.42578125" style="2" customWidth="1"/>
    <col min="10239" max="10243" width="9.140625" style="2"/>
    <col min="10244" max="10244" width="17" style="2" bestFit="1" customWidth="1"/>
    <col min="10245" max="10246" width="9.140625" style="2"/>
    <col min="10247" max="10247" width="17.28515625" style="2" bestFit="1" customWidth="1"/>
    <col min="10248" max="10248" width="3.7109375" style="2" customWidth="1"/>
    <col min="10249" max="10249" width="23.7109375" style="2" bestFit="1" customWidth="1"/>
    <col min="10250" max="10493" width="9.140625" style="2"/>
    <col min="10494" max="10494" width="2.42578125" style="2" customWidth="1"/>
    <col min="10495" max="10499" width="9.140625" style="2"/>
    <col min="10500" max="10500" width="17" style="2" bestFit="1" customWidth="1"/>
    <col min="10501" max="10502" width="9.140625" style="2"/>
    <col min="10503" max="10503" width="17.28515625" style="2" bestFit="1" customWidth="1"/>
    <col min="10504" max="10504" width="3.7109375" style="2" customWidth="1"/>
    <col min="10505" max="10505" width="23.7109375" style="2" bestFit="1" customWidth="1"/>
    <col min="10506" max="10749" width="9.140625" style="2"/>
    <col min="10750" max="10750" width="2.42578125" style="2" customWidth="1"/>
    <col min="10751" max="10755" width="9.140625" style="2"/>
    <col min="10756" max="10756" width="17" style="2" bestFit="1" customWidth="1"/>
    <col min="10757" max="10758" width="9.140625" style="2"/>
    <col min="10759" max="10759" width="17.28515625" style="2" bestFit="1" customWidth="1"/>
    <col min="10760" max="10760" width="3.7109375" style="2" customWidth="1"/>
    <col min="10761" max="10761" width="23.7109375" style="2" bestFit="1" customWidth="1"/>
    <col min="10762" max="11005" width="9.140625" style="2"/>
    <col min="11006" max="11006" width="2.42578125" style="2" customWidth="1"/>
    <col min="11007" max="11011" width="9.140625" style="2"/>
    <col min="11012" max="11012" width="17" style="2" bestFit="1" customWidth="1"/>
    <col min="11013" max="11014" width="9.140625" style="2"/>
    <col min="11015" max="11015" width="17.28515625" style="2" bestFit="1" customWidth="1"/>
    <col min="11016" max="11016" width="3.7109375" style="2" customWidth="1"/>
    <col min="11017" max="11017" width="23.7109375" style="2" bestFit="1" customWidth="1"/>
    <col min="11018" max="11261" width="9.140625" style="2"/>
    <col min="11262" max="11262" width="2.42578125" style="2" customWidth="1"/>
    <col min="11263" max="11267" width="9.140625" style="2"/>
    <col min="11268" max="11268" width="17" style="2" bestFit="1" customWidth="1"/>
    <col min="11269" max="11270" width="9.140625" style="2"/>
    <col min="11271" max="11271" width="17.28515625" style="2" bestFit="1" customWidth="1"/>
    <col min="11272" max="11272" width="3.7109375" style="2" customWidth="1"/>
    <col min="11273" max="11273" width="23.7109375" style="2" bestFit="1" customWidth="1"/>
    <col min="11274" max="11517" width="9.140625" style="2"/>
    <col min="11518" max="11518" width="2.42578125" style="2" customWidth="1"/>
    <col min="11519" max="11523" width="9.140625" style="2"/>
    <col min="11524" max="11524" width="17" style="2" bestFit="1" customWidth="1"/>
    <col min="11525" max="11526" width="9.140625" style="2"/>
    <col min="11527" max="11527" width="17.28515625" style="2" bestFit="1" customWidth="1"/>
    <col min="11528" max="11528" width="3.7109375" style="2" customWidth="1"/>
    <col min="11529" max="11529" width="23.7109375" style="2" bestFit="1" customWidth="1"/>
    <col min="11530" max="11773" width="9.140625" style="2"/>
    <col min="11774" max="11774" width="2.42578125" style="2" customWidth="1"/>
    <col min="11775" max="11779" width="9.140625" style="2"/>
    <col min="11780" max="11780" width="17" style="2" bestFit="1" customWidth="1"/>
    <col min="11781" max="11782" width="9.140625" style="2"/>
    <col min="11783" max="11783" width="17.28515625" style="2" bestFit="1" customWidth="1"/>
    <col min="11784" max="11784" width="3.7109375" style="2" customWidth="1"/>
    <col min="11785" max="11785" width="23.7109375" style="2" bestFit="1" customWidth="1"/>
    <col min="11786" max="12029" width="9.140625" style="2"/>
    <col min="12030" max="12030" width="2.42578125" style="2" customWidth="1"/>
    <col min="12031" max="12035" width="9.140625" style="2"/>
    <col min="12036" max="12036" width="17" style="2" bestFit="1" customWidth="1"/>
    <col min="12037" max="12038" width="9.140625" style="2"/>
    <col min="12039" max="12039" width="17.28515625" style="2" bestFit="1" customWidth="1"/>
    <col min="12040" max="12040" width="3.7109375" style="2" customWidth="1"/>
    <col min="12041" max="12041" width="23.7109375" style="2" bestFit="1" customWidth="1"/>
    <col min="12042" max="12285" width="9.140625" style="2"/>
    <col min="12286" max="12286" width="2.42578125" style="2" customWidth="1"/>
    <col min="12287" max="12291" width="9.140625" style="2"/>
    <col min="12292" max="12292" width="17" style="2" bestFit="1" customWidth="1"/>
    <col min="12293" max="12294" width="9.140625" style="2"/>
    <col min="12295" max="12295" width="17.28515625" style="2" bestFit="1" customWidth="1"/>
    <col min="12296" max="12296" width="3.7109375" style="2" customWidth="1"/>
    <col min="12297" max="12297" width="23.7109375" style="2" bestFit="1" customWidth="1"/>
    <col min="12298" max="12541" width="9.140625" style="2"/>
    <col min="12542" max="12542" width="2.42578125" style="2" customWidth="1"/>
    <col min="12543" max="12547" width="9.140625" style="2"/>
    <col min="12548" max="12548" width="17" style="2" bestFit="1" customWidth="1"/>
    <col min="12549" max="12550" width="9.140625" style="2"/>
    <col min="12551" max="12551" width="17.28515625" style="2" bestFit="1" customWidth="1"/>
    <col min="12552" max="12552" width="3.7109375" style="2" customWidth="1"/>
    <col min="12553" max="12553" width="23.7109375" style="2" bestFit="1" customWidth="1"/>
    <col min="12554" max="12797" width="9.140625" style="2"/>
    <col min="12798" max="12798" width="2.42578125" style="2" customWidth="1"/>
    <col min="12799" max="12803" width="9.140625" style="2"/>
    <col min="12804" max="12804" width="17" style="2" bestFit="1" customWidth="1"/>
    <col min="12805" max="12806" width="9.140625" style="2"/>
    <col min="12807" max="12807" width="17.28515625" style="2" bestFit="1" customWidth="1"/>
    <col min="12808" max="12808" width="3.7109375" style="2" customWidth="1"/>
    <col min="12809" max="12809" width="23.7109375" style="2" bestFit="1" customWidth="1"/>
    <col min="12810" max="13053" width="9.140625" style="2"/>
    <col min="13054" max="13054" width="2.42578125" style="2" customWidth="1"/>
    <col min="13055" max="13059" width="9.140625" style="2"/>
    <col min="13060" max="13060" width="17" style="2" bestFit="1" customWidth="1"/>
    <col min="13061" max="13062" width="9.140625" style="2"/>
    <col min="13063" max="13063" width="17.28515625" style="2" bestFit="1" customWidth="1"/>
    <col min="13064" max="13064" width="3.7109375" style="2" customWidth="1"/>
    <col min="13065" max="13065" width="23.7109375" style="2" bestFit="1" customWidth="1"/>
    <col min="13066" max="13309" width="9.140625" style="2"/>
    <col min="13310" max="13310" width="2.42578125" style="2" customWidth="1"/>
    <col min="13311" max="13315" width="9.140625" style="2"/>
    <col min="13316" max="13316" width="17" style="2" bestFit="1" customWidth="1"/>
    <col min="13317" max="13318" width="9.140625" style="2"/>
    <col min="13319" max="13319" width="17.28515625" style="2" bestFit="1" customWidth="1"/>
    <col min="13320" max="13320" width="3.7109375" style="2" customWidth="1"/>
    <col min="13321" max="13321" width="23.7109375" style="2" bestFit="1" customWidth="1"/>
    <col min="13322" max="13565" width="9.140625" style="2"/>
    <col min="13566" max="13566" width="2.42578125" style="2" customWidth="1"/>
    <col min="13567" max="13571" width="9.140625" style="2"/>
    <col min="13572" max="13572" width="17" style="2" bestFit="1" customWidth="1"/>
    <col min="13573" max="13574" width="9.140625" style="2"/>
    <col min="13575" max="13575" width="17.28515625" style="2" bestFit="1" customWidth="1"/>
    <col min="13576" max="13576" width="3.7109375" style="2" customWidth="1"/>
    <col min="13577" max="13577" width="23.7109375" style="2" bestFit="1" customWidth="1"/>
    <col min="13578" max="13821" width="9.140625" style="2"/>
    <col min="13822" max="13822" width="2.42578125" style="2" customWidth="1"/>
    <col min="13823" max="13827" width="9.140625" style="2"/>
    <col min="13828" max="13828" width="17" style="2" bestFit="1" customWidth="1"/>
    <col min="13829" max="13830" width="9.140625" style="2"/>
    <col min="13831" max="13831" width="17.28515625" style="2" bestFit="1" customWidth="1"/>
    <col min="13832" max="13832" width="3.7109375" style="2" customWidth="1"/>
    <col min="13833" max="13833" width="23.7109375" style="2" bestFit="1" customWidth="1"/>
    <col min="13834" max="14077" width="9.140625" style="2"/>
    <col min="14078" max="14078" width="2.42578125" style="2" customWidth="1"/>
    <col min="14079" max="14083" width="9.140625" style="2"/>
    <col min="14084" max="14084" width="17" style="2" bestFit="1" customWidth="1"/>
    <col min="14085" max="14086" width="9.140625" style="2"/>
    <col min="14087" max="14087" width="17.28515625" style="2" bestFit="1" customWidth="1"/>
    <col min="14088" max="14088" width="3.7109375" style="2" customWidth="1"/>
    <col min="14089" max="14089" width="23.7109375" style="2" bestFit="1" customWidth="1"/>
    <col min="14090" max="14333" width="9.140625" style="2"/>
    <col min="14334" max="14334" width="2.42578125" style="2" customWidth="1"/>
    <col min="14335" max="14339" width="9.140625" style="2"/>
    <col min="14340" max="14340" width="17" style="2" bestFit="1" customWidth="1"/>
    <col min="14341" max="14342" width="9.140625" style="2"/>
    <col min="14343" max="14343" width="17.28515625" style="2" bestFit="1" customWidth="1"/>
    <col min="14344" max="14344" width="3.7109375" style="2" customWidth="1"/>
    <col min="14345" max="14345" width="23.7109375" style="2" bestFit="1" customWidth="1"/>
    <col min="14346" max="14589" width="9.140625" style="2"/>
    <col min="14590" max="14590" width="2.42578125" style="2" customWidth="1"/>
    <col min="14591" max="14595" width="9.140625" style="2"/>
    <col min="14596" max="14596" width="17" style="2" bestFit="1" customWidth="1"/>
    <col min="14597" max="14598" width="9.140625" style="2"/>
    <col min="14599" max="14599" width="17.28515625" style="2" bestFit="1" customWidth="1"/>
    <col min="14600" max="14600" width="3.7109375" style="2" customWidth="1"/>
    <col min="14601" max="14601" width="23.7109375" style="2" bestFit="1" customWidth="1"/>
    <col min="14602" max="14845" width="9.140625" style="2"/>
    <col min="14846" max="14846" width="2.42578125" style="2" customWidth="1"/>
    <col min="14847" max="14851" width="9.140625" style="2"/>
    <col min="14852" max="14852" width="17" style="2" bestFit="1" customWidth="1"/>
    <col min="14853" max="14854" width="9.140625" style="2"/>
    <col min="14855" max="14855" width="17.28515625" style="2" bestFit="1" customWidth="1"/>
    <col min="14856" max="14856" width="3.7109375" style="2" customWidth="1"/>
    <col min="14857" max="14857" width="23.7109375" style="2" bestFit="1" customWidth="1"/>
    <col min="14858" max="15101" width="9.140625" style="2"/>
    <col min="15102" max="15102" width="2.42578125" style="2" customWidth="1"/>
    <col min="15103" max="15107" width="9.140625" style="2"/>
    <col min="15108" max="15108" width="17" style="2" bestFit="1" customWidth="1"/>
    <col min="15109" max="15110" width="9.140625" style="2"/>
    <col min="15111" max="15111" width="17.28515625" style="2" bestFit="1" customWidth="1"/>
    <col min="15112" max="15112" width="3.7109375" style="2" customWidth="1"/>
    <col min="15113" max="15113" width="23.7109375" style="2" bestFit="1" customWidth="1"/>
    <col min="15114" max="15357" width="9.140625" style="2"/>
    <col min="15358" max="15358" width="2.42578125" style="2" customWidth="1"/>
    <col min="15359" max="15363" width="9.140625" style="2"/>
    <col min="15364" max="15364" width="17" style="2" bestFit="1" customWidth="1"/>
    <col min="15365" max="15366" width="9.140625" style="2"/>
    <col min="15367" max="15367" width="17.28515625" style="2" bestFit="1" customWidth="1"/>
    <col min="15368" max="15368" width="3.7109375" style="2" customWidth="1"/>
    <col min="15369" max="15369" width="23.7109375" style="2" bestFit="1" customWidth="1"/>
    <col min="15370" max="15613" width="9.140625" style="2"/>
    <col min="15614" max="15614" width="2.42578125" style="2" customWidth="1"/>
    <col min="15615" max="15619" width="9.140625" style="2"/>
    <col min="15620" max="15620" width="17" style="2" bestFit="1" customWidth="1"/>
    <col min="15621" max="15622" width="9.140625" style="2"/>
    <col min="15623" max="15623" width="17.28515625" style="2" bestFit="1" customWidth="1"/>
    <col min="15624" max="15624" width="3.7109375" style="2" customWidth="1"/>
    <col min="15625" max="15625" width="23.7109375" style="2" bestFit="1" customWidth="1"/>
    <col min="15626" max="15869" width="9.140625" style="2"/>
    <col min="15870" max="15870" width="2.42578125" style="2" customWidth="1"/>
    <col min="15871" max="15875" width="9.140625" style="2"/>
    <col min="15876" max="15876" width="17" style="2" bestFit="1" customWidth="1"/>
    <col min="15877" max="15878" width="9.140625" style="2"/>
    <col min="15879" max="15879" width="17.28515625" style="2" bestFit="1" customWidth="1"/>
    <col min="15880" max="15880" width="3.7109375" style="2" customWidth="1"/>
    <col min="15881" max="15881" width="23.7109375" style="2" bestFit="1" customWidth="1"/>
    <col min="15882" max="16125" width="9.140625" style="2"/>
    <col min="16126" max="16126" width="2.42578125" style="2" customWidth="1"/>
    <col min="16127" max="16131" width="9.140625" style="2"/>
    <col min="16132" max="16132" width="17" style="2" bestFit="1" customWidth="1"/>
    <col min="16133" max="16134" width="9.140625" style="2"/>
    <col min="16135" max="16135" width="17.28515625" style="2" bestFit="1" customWidth="1"/>
    <col min="16136" max="16136" width="3.7109375" style="2" customWidth="1"/>
    <col min="16137" max="16137" width="23.7109375" style="2" bestFit="1" customWidth="1"/>
    <col min="16138" max="16384" width="9.140625" style="2"/>
  </cols>
  <sheetData>
    <row r="1" spans="2:19" ht="53.25" customHeight="1" x14ac:dyDescent="0.25">
      <c r="B1" s="1" t="s">
        <v>54</v>
      </c>
    </row>
    <row r="2" spans="2:19" ht="16.5" thickBot="1" x14ac:dyDescent="0.3">
      <c r="B2" s="5" t="s">
        <v>26</v>
      </c>
      <c r="C2" s="6"/>
      <c r="D2" s="5" t="s">
        <v>27</v>
      </c>
      <c r="E2" s="7" t="s">
        <v>51</v>
      </c>
      <c r="F2" s="7" t="s">
        <v>52</v>
      </c>
      <c r="G2" s="7" t="s">
        <v>65</v>
      </c>
      <c r="H2" s="7" t="s">
        <v>28</v>
      </c>
      <c r="I2" s="8" t="s">
        <v>29</v>
      </c>
    </row>
    <row r="3" spans="2:19" s="9" customFormat="1" ht="30" customHeight="1" x14ac:dyDescent="0.25">
      <c r="B3" s="9" t="s">
        <v>30</v>
      </c>
      <c r="E3" s="15"/>
      <c r="F3" s="15"/>
      <c r="G3" s="15"/>
      <c r="H3" s="10"/>
      <c r="I3" s="11"/>
    </row>
    <row r="4" spans="2:19" ht="30" customHeight="1" x14ac:dyDescent="0.25">
      <c r="C4" s="17" t="s">
        <v>31</v>
      </c>
      <c r="E4" s="15"/>
      <c r="F4" s="15"/>
      <c r="G4" s="15"/>
    </row>
    <row r="5" spans="2:19" ht="30" customHeight="1" x14ac:dyDescent="0.25">
      <c r="D5" s="12" t="s">
        <v>32</v>
      </c>
      <c r="E5" s="15"/>
      <c r="F5" s="15" t="s">
        <v>33</v>
      </c>
      <c r="G5" s="15"/>
      <c r="H5" s="4" t="s">
        <v>34</v>
      </c>
    </row>
    <row r="6" spans="2:19" ht="30" customHeight="1" x14ac:dyDescent="0.25">
      <c r="D6" s="12" t="s">
        <v>35</v>
      </c>
      <c r="E6" s="15"/>
      <c r="F6" s="15"/>
      <c r="G6" s="15"/>
      <c r="H6" s="13">
        <v>0.05</v>
      </c>
      <c r="I6" s="4" t="s">
        <v>36</v>
      </c>
      <c r="M6" s="85"/>
      <c r="N6" s="85"/>
      <c r="O6" s="85"/>
      <c r="P6" s="85"/>
      <c r="Q6" s="85"/>
      <c r="R6" s="85"/>
      <c r="S6" s="85"/>
    </row>
    <row r="7" spans="2:19" ht="30" customHeight="1" x14ac:dyDescent="0.25">
      <c r="C7" s="14"/>
      <c r="D7" s="12" t="s">
        <v>37</v>
      </c>
      <c r="E7" s="15"/>
      <c r="F7" s="15"/>
      <c r="G7" s="15"/>
      <c r="H7" s="13">
        <v>0.04</v>
      </c>
      <c r="I7" s="4" t="s">
        <v>36</v>
      </c>
      <c r="M7" s="85"/>
      <c r="N7" s="85"/>
      <c r="O7" s="85"/>
      <c r="P7" s="85"/>
      <c r="Q7" s="85"/>
      <c r="R7" s="85"/>
      <c r="S7" s="85"/>
    </row>
    <row r="8" spans="2:19" ht="30" customHeight="1" x14ac:dyDescent="0.25">
      <c r="C8" s="14"/>
      <c r="D8" s="12" t="s">
        <v>38</v>
      </c>
      <c r="E8" s="15"/>
      <c r="F8" s="15"/>
      <c r="G8" s="15"/>
      <c r="H8" s="13">
        <v>0.03</v>
      </c>
      <c r="I8" s="4" t="s">
        <v>36</v>
      </c>
      <c r="M8" s="85"/>
      <c r="N8" s="86"/>
      <c r="O8" s="85"/>
      <c r="P8" s="85"/>
      <c r="Q8" s="85"/>
      <c r="R8" s="85"/>
      <c r="S8" s="85"/>
    </row>
    <row r="9" spans="2:19" ht="30" customHeight="1" x14ac:dyDescent="0.25">
      <c r="C9" s="14"/>
      <c r="D9" s="12" t="s">
        <v>39</v>
      </c>
      <c r="E9" s="15"/>
      <c r="F9" s="15"/>
      <c r="G9" s="15"/>
      <c r="H9" s="13">
        <v>0.03</v>
      </c>
      <c r="I9" s="4" t="s">
        <v>36</v>
      </c>
      <c r="M9" s="85"/>
      <c r="N9" s="86"/>
      <c r="O9" s="85"/>
      <c r="P9" s="85"/>
      <c r="Q9" s="85"/>
      <c r="R9" s="85"/>
      <c r="S9" s="85"/>
    </row>
    <row r="10" spans="2:19" ht="30" customHeight="1" x14ac:dyDescent="0.25">
      <c r="C10" s="14"/>
      <c r="D10" s="12" t="s">
        <v>40</v>
      </c>
      <c r="E10" s="15"/>
      <c r="F10" s="15"/>
      <c r="G10" s="15"/>
      <c r="H10" s="13">
        <v>0.05</v>
      </c>
      <c r="I10" s="4" t="s">
        <v>36</v>
      </c>
      <c r="M10" s="85"/>
      <c r="N10" s="86"/>
      <c r="O10" s="85"/>
      <c r="P10" s="85"/>
      <c r="Q10" s="85"/>
      <c r="R10" s="85"/>
      <c r="S10" s="85"/>
    </row>
    <row r="11" spans="2:19" ht="30" customHeight="1" x14ac:dyDescent="0.25">
      <c r="C11" s="14"/>
      <c r="D11" s="12" t="s">
        <v>41</v>
      </c>
      <c r="E11" s="15"/>
      <c r="F11" s="15"/>
      <c r="G11" s="15"/>
      <c r="H11" s="13">
        <v>0.05</v>
      </c>
      <c r="I11" s="4" t="s">
        <v>36</v>
      </c>
      <c r="M11" s="85"/>
      <c r="N11" s="86"/>
      <c r="O11" s="85"/>
      <c r="P11" s="85"/>
      <c r="Q11" s="85"/>
      <c r="R11" s="85"/>
      <c r="S11" s="85"/>
    </row>
    <row r="12" spans="2:19" ht="30" customHeight="1" x14ac:dyDescent="0.25">
      <c r="C12" s="14"/>
      <c r="D12" s="12" t="s">
        <v>42</v>
      </c>
      <c r="E12" s="15"/>
      <c r="F12" s="15"/>
      <c r="G12" s="15"/>
      <c r="H12" s="13">
        <v>0.05</v>
      </c>
      <c r="I12" s="4" t="s">
        <v>36</v>
      </c>
      <c r="M12" s="85"/>
      <c r="N12" s="86"/>
      <c r="O12" s="85"/>
      <c r="P12" s="85"/>
      <c r="Q12" s="85"/>
      <c r="R12" s="85"/>
      <c r="S12" s="85"/>
    </row>
    <row r="13" spans="2:19" ht="30" customHeight="1" x14ac:dyDescent="0.25">
      <c r="C13" s="14"/>
      <c r="D13" s="12" t="s">
        <v>43</v>
      </c>
      <c r="E13" s="15"/>
      <c r="F13" s="15" t="s">
        <v>33</v>
      </c>
      <c r="G13" s="15"/>
      <c r="H13" s="13">
        <v>0.05</v>
      </c>
      <c r="I13" s="4" t="s">
        <v>36</v>
      </c>
      <c r="M13" s="85"/>
      <c r="N13" s="86"/>
      <c r="O13" s="85"/>
      <c r="P13" s="85"/>
      <c r="Q13" s="85"/>
      <c r="R13" s="85"/>
      <c r="S13" s="85"/>
    </row>
    <row r="14" spans="2:19" ht="30" customHeight="1" x14ac:dyDescent="0.25">
      <c r="C14" s="14"/>
      <c r="D14" s="12" t="s">
        <v>44</v>
      </c>
      <c r="E14" s="15"/>
      <c r="F14" s="15"/>
      <c r="G14" s="15"/>
      <c r="H14" s="13">
        <v>0.02</v>
      </c>
      <c r="I14" s="4" t="s">
        <v>36</v>
      </c>
      <c r="M14" s="85"/>
      <c r="N14" s="86"/>
      <c r="O14" s="85"/>
      <c r="P14" s="85"/>
      <c r="Q14" s="85"/>
      <c r="R14" s="85"/>
      <c r="S14" s="85"/>
    </row>
    <row r="15" spans="2:19" ht="30" customHeight="1" x14ac:dyDescent="0.25">
      <c r="C15" s="14"/>
      <c r="D15" s="12" t="s">
        <v>45</v>
      </c>
      <c r="E15" s="15"/>
      <c r="F15" s="15"/>
      <c r="G15" s="15"/>
      <c r="H15" s="13">
        <v>0.03</v>
      </c>
      <c r="I15" s="4" t="s">
        <v>36</v>
      </c>
      <c r="M15" s="85"/>
      <c r="N15" s="87"/>
      <c r="O15" s="85"/>
      <c r="P15" s="85"/>
      <c r="Q15" s="85"/>
      <c r="R15" s="85"/>
      <c r="S15" s="85"/>
    </row>
    <row r="16" spans="2:19" s="9" customFormat="1" ht="30" customHeight="1" x14ac:dyDescent="0.25">
      <c r="B16" s="9" t="s">
        <v>93</v>
      </c>
      <c r="E16" s="15"/>
      <c r="F16" s="15"/>
      <c r="G16" s="15"/>
      <c r="H16" s="3"/>
      <c r="I16" s="11"/>
      <c r="M16" s="88"/>
      <c r="N16" s="87"/>
      <c r="O16" s="88"/>
      <c r="P16" s="88"/>
      <c r="Q16" s="88"/>
      <c r="R16" s="88"/>
      <c r="S16" s="88"/>
    </row>
    <row r="17" spans="3:19" s="9" customFormat="1" ht="30" customHeight="1" x14ac:dyDescent="0.25">
      <c r="D17" s="2" t="s">
        <v>58</v>
      </c>
      <c r="E17" s="15">
        <v>300</v>
      </c>
      <c r="F17" s="15">
        <v>300</v>
      </c>
      <c r="G17" s="15">
        <v>400</v>
      </c>
      <c r="H17" s="3"/>
      <c r="I17" s="4" t="s">
        <v>46</v>
      </c>
      <c r="K17" s="16"/>
      <c r="L17" s="15"/>
      <c r="M17" s="89"/>
      <c r="N17" s="87"/>
      <c r="O17" s="89"/>
      <c r="P17" s="89"/>
      <c r="Q17" s="88"/>
      <c r="R17" s="88"/>
      <c r="S17" s="88"/>
    </row>
    <row r="18" spans="3:19" ht="30" customHeight="1" x14ac:dyDescent="0.25">
      <c r="D18" s="2" t="s">
        <v>82</v>
      </c>
      <c r="E18" s="15">
        <v>1500</v>
      </c>
      <c r="F18" s="15">
        <v>600</v>
      </c>
      <c r="G18" s="15">
        <v>0</v>
      </c>
      <c r="I18" s="4" t="s">
        <v>46</v>
      </c>
      <c r="M18" s="85"/>
      <c r="N18" s="87"/>
      <c r="O18" s="85"/>
      <c r="P18" s="85"/>
      <c r="Q18" s="85"/>
      <c r="R18" s="85"/>
      <c r="S18" s="85"/>
    </row>
    <row r="19" spans="3:19" ht="30" customHeight="1" x14ac:dyDescent="0.25">
      <c r="D19" s="2" t="s">
        <v>60</v>
      </c>
      <c r="E19" s="15">
        <v>100</v>
      </c>
      <c r="F19" s="15">
        <v>300</v>
      </c>
      <c r="G19" s="15">
        <v>350</v>
      </c>
      <c r="I19" s="4" t="s">
        <v>46</v>
      </c>
      <c r="M19" s="85"/>
      <c r="N19" s="85"/>
      <c r="O19" s="85"/>
      <c r="P19" s="85"/>
      <c r="Q19" s="85"/>
      <c r="R19" s="85"/>
      <c r="S19" s="85"/>
    </row>
    <row r="20" spans="3:19" ht="30" customHeight="1" x14ac:dyDescent="0.25">
      <c r="D20" s="2" t="s">
        <v>59</v>
      </c>
      <c r="E20" s="15">
        <v>500</v>
      </c>
      <c r="F20" s="15">
        <v>100</v>
      </c>
      <c r="G20" s="15">
        <v>0</v>
      </c>
      <c r="I20" s="4" t="s">
        <v>63</v>
      </c>
      <c r="M20" s="85"/>
      <c r="N20" s="85"/>
      <c r="O20" s="85"/>
      <c r="P20" s="85"/>
      <c r="Q20" s="85"/>
      <c r="R20" s="85"/>
      <c r="S20" s="85"/>
    </row>
    <row r="21" spans="3:19" ht="30" customHeight="1" x14ac:dyDescent="0.25">
      <c r="D21" s="2" t="s">
        <v>83</v>
      </c>
      <c r="E21" s="15">
        <v>375</v>
      </c>
      <c r="F21" s="15">
        <v>4000</v>
      </c>
      <c r="G21" s="15">
        <v>6000</v>
      </c>
      <c r="I21" s="4" t="s">
        <v>63</v>
      </c>
    </row>
    <row r="22" spans="3:19" ht="30" customHeight="1" x14ac:dyDescent="0.25">
      <c r="D22" s="2" t="s">
        <v>84</v>
      </c>
      <c r="E22" s="15">
        <v>0.15</v>
      </c>
      <c r="F22" s="15">
        <v>2.75</v>
      </c>
      <c r="G22" s="15">
        <v>1.1000000000000001</v>
      </c>
      <c r="I22" s="4" t="s">
        <v>62</v>
      </c>
    </row>
    <row r="23" spans="3:19" ht="30" customHeight="1" x14ac:dyDescent="0.25">
      <c r="D23" s="2" t="s">
        <v>94</v>
      </c>
      <c r="E23" s="15">
        <v>0.2</v>
      </c>
      <c r="F23" s="15">
        <v>2.75</v>
      </c>
      <c r="G23" s="15">
        <v>1.1000000000000001</v>
      </c>
      <c r="I23" s="4" t="s">
        <v>62</v>
      </c>
    </row>
    <row r="24" spans="3:19" ht="30" customHeight="1" x14ac:dyDescent="0.25">
      <c r="D24" s="2" t="s">
        <v>85</v>
      </c>
      <c r="E24" s="15">
        <v>10</v>
      </c>
      <c r="F24" s="15">
        <v>10</v>
      </c>
      <c r="G24" s="15">
        <v>0</v>
      </c>
      <c r="I24" s="4" t="s">
        <v>89</v>
      </c>
    </row>
    <row r="25" spans="3:19" ht="30" customHeight="1" x14ac:dyDescent="0.25">
      <c r="D25" s="2" t="s">
        <v>86</v>
      </c>
      <c r="E25" s="15">
        <v>0.2</v>
      </c>
      <c r="F25" s="15">
        <v>4.4000000000000004</v>
      </c>
      <c r="G25" s="15">
        <v>1.85</v>
      </c>
      <c r="I25" s="4" t="s">
        <v>62</v>
      </c>
    </row>
    <row r="26" spans="3:19" ht="30" customHeight="1" x14ac:dyDescent="0.25">
      <c r="D26" s="2" t="s">
        <v>90</v>
      </c>
      <c r="E26" s="15">
        <v>100</v>
      </c>
      <c r="F26" s="15">
        <v>30</v>
      </c>
      <c r="G26" s="15">
        <v>0</v>
      </c>
      <c r="I26" s="4" t="s">
        <v>46</v>
      </c>
    </row>
    <row r="27" spans="3:19" ht="30" customHeight="1" x14ac:dyDescent="0.25">
      <c r="D27" s="2" t="s">
        <v>91</v>
      </c>
      <c r="E27" s="15">
        <v>6</v>
      </c>
      <c r="F27" s="15">
        <v>6</v>
      </c>
      <c r="G27" s="15">
        <v>0</v>
      </c>
      <c r="I27" s="4" t="s">
        <v>89</v>
      </c>
    </row>
    <row r="28" spans="3:19" ht="30" customHeight="1" x14ac:dyDescent="0.25">
      <c r="D28" s="2" t="s">
        <v>92</v>
      </c>
      <c r="E28" s="15">
        <v>6</v>
      </c>
      <c r="F28" s="15">
        <v>6</v>
      </c>
      <c r="G28" s="15">
        <v>0</v>
      </c>
      <c r="I28" s="4" t="s">
        <v>89</v>
      </c>
    </row>
    <row r="29" spans="3:19" ht="30" customHeight="1" x14ac:dyDescent="0.25">
      <c r="D29" s="2" t="s">
        <v>88</v>
      </c>
      <c r="E29" s="15">
        <v>350</v>
      </c>
      <c r="F29" s="15">
        <v>75</v>
      </c>
      <c r="G29" s="15">
        <v>0</v>
      </c>
      <c r="I29" s="4" t="s">
        <v>46</v>
      </c>
    </row>
    <row r="30" spans="3:19" ht="30" customHeight="1" x14ac:dyDescent="0.25">
      <c r="C30" s="9"/>
      <c r="E30" s="15"/>
      <c r="F30" s="15"/>
      <c r="G30" s="15"/>
    </row>
    <row r="31" spans="3:19" ht="30" customHeight="1" x14ac:dyDescent="0.25">
      <c r="E31" s="15"/>
      <c r="F31" s="15"/>
      <c r="G31" s="15"/>
      <c r="K31" s="15"/>
    </row>
    <row r="32" spans="3:19" ht="30" customHeight="1" x14ac:dyDescent="0.25">
      <c r="E32" s="15"/>
      <c r="F32" s="15"/>
      <c r="G32" s="15"/>
      <c r="K32" s="15"/>
    </row>
    <row r="33" spans="5:11" ht="30" customHeight="1" x14ac:dyDescent="0.25">
      <c r="E33" s="15"/>
      <c r="F33" s="15"/>
      <c r="G33" s="15"/>
      <c r="K33" s="15"/>
    </row>
    <row r="34" spans="5:11" ht="30" customHeight="1" x14ac:dyDescent="0.25">
      <c r="E34" s="15"/>
      <c r="F34" s="15"/>
      <c r="G34" s="15"/>
      <c r="K34" s="15"/>
    </row>
    <row r="35" spans="5:11" ht="30" customHeight="1" x14ac:dyDescent="0.25">
      <c r="E35" s="15"/>
      <c r="F35" s="15"/>
      <c r="G35" s="15"/>
      <c r="K35" s="15"/>
    </row>
    <row r="36" spans="5:11" ht="30" customHeight="1" x14ac:dyDescent="0.25">
      <c r="E36" s="15"/>
      <c r="F36" s="15"/>
      <c r="G36" s="15"/>
      <c r="K36" s="15"/>
    </row>
    <row r="37" spans="5:11" ht="30" customHeight="1" x14ac:dyDescent="0.25">
      <c r="E37" s="15"/>
      <c r="F37" s="15"/>
      <c r="G37" s="15"/>
      <c r="K37" s="15"/>
    </row>
    <row r="38" spans="5:11" ht="30" customHeight="1" x14ac:dyDescent="0.25">
      <c r="E38" s="15"/>
      <c r="F38" s="15"/>
      <c r="G38" s="15"/>
      <c r="K38" s="15"/>
    </row>
    <row r="39" spans="5:11" ht="30" customHeight="1" x14ac:dyDescent="0.25">
      <c r="K39" s="18"/>
    </row>
    <row r="40" spans="5:11" ht="30" customHeight="1" x14ac:dyDescent="0.25">
      <c r="K40" s="18"/>
    </row>
    <row r="41" spans="5:11" ht="30" customHeight="1" x14ac:dyDescent="0.25"/>
  </sheetData>
  <pageMargins left="0.7" right="0.7" top="0.75" bottom="0.75" header="0.3" footer="0.3"/>
  <pageSetup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zoomScale="115" zoomScaleNormal="115" zoomScaleSheetLayoutView="110" workbookViewId="0"/>
  </sheetViews>
  <sheetFormatPr defaultRowHeight="15" x14ac:dyDescent="0.25"/>
  <cols>
    <col min="1" max="1" width="6.28515625" style="67" customWidth="1"/>
    <col min="2" max="2" width="46.7109375" customWidth="1"/>
    <col min="3" max="3" width="36.42578125" style="69" customWidth="1"/>
    <col min="257" max="257" width="6.28515625" customWidth="1"/>
    <col min="258" max="258" width="28.85546875" bestFit="1" customWidth="1"/>
    <col min="259" max="259" width="36.42578125" customWidth="1"/>
    <col min="513" max="513" width="6.28515625" customWidth="1"/>
    <col min="514" max="514" width="28.85546875" bestFit="1" customWidth="1"/>
    <col min="515" max="515" width="36.42578125" customWidth="1"/>
    <col min="769" max="769" width="6.28515625" customWidth="1"/>
    <col min="770" max="770" width="28.85546875" bestFit="1" customWidth="1"/>
    <col min="771" max="771" width="36.42578125" customWidth="1"/>
    <col min="1025" max="1025" width="6.28515625" customWidth="1"/>
    <col min="1026" max="1026" width="28.85546875" bestFit="1" customWidth="1"/>
    <col min="1027" max="1027" width="36.42578125" customWidth="1"/>
    <col min="1281" max="1281" width="6.28515625" customWidth="1"/>
    <col min="1282" max="1282" width="28.85546875" bestFit="1" customWidth="1"/>
    <col min="1283" max="1283" width="36.42578125" customWidth="1"/>
    <col min="1537" max="1537" width="6.28515625" customWidth="1"/>
    <col min="1538" max="1538" width="28.85546875" bestFit="1" customWidth="1"/>
    <col min="1539" max="1539" width="36.42578125" customWidth="1"/>
    <col min="1793" max="1793" width="6.28515625" customWidth="1"/>
    <col min="1794" max="1794" width="28.85546875" bestFit="1" customWidth="1"/>
    <col min="1795" max="1795" width="36.42578125" customWidth="1"/>
    <col min="2049" max="2049" width="6.28515625" customWidth="1"/>
    <col min="2050" max="2050" width="28.85546875" bestFit="1" customWidth="1"/>
    <col min="2051" max="2051" width="36.42578125" customWidth="1"/>
    <col min="2305" max="2305" width="6.28515625" customWidth="1"/>
    <col min="2306" max="2306" width="28.85546875" bestFit="1" customWidth="1"/>
    <col min="2307" max="2307" width="36.42578125" customWidth="1"/>
    <col min="2561" max="2561" width="6.28515625" customWidth="1"/>
    <col min="2562" max="2562" width="28.85546875" bestFit="1" customWidth="1"/>
    <col min="2563" max="2563" width="36.42578125" customWidth="1"/>
    <col min="2817" max="2817" width="6.28515625" customWidth="1"/>
    <col min="2818" max="2818" width="28.85546875" bestFit="1" customWidth="1"/>
    <col min="2819" max="2819" width="36.42578125" customWidth="1"/>
    <col min="3073" max="3073" width="6.28515625" customWidth="1"/>
    <col min="3074" max="3074" width="28.85546875" bestFit="1" customWidth="1"/>
    <col min="3075" max="3075" width="36.42578125" customWidth="1"/>
    <col min="3329" max="3329" width="6.28515625" customWidth="1"/>
    <col min="3330" max="3330" width="28.85546875" bestFit="1" customWidth="1"/>
    <col min="3331" max="3331" width="36.42578125" customWidth="1"/>
    <col min="3585" max="3585" width="6.28515625" customWidth="1"/>
    <col min="3586" max="3586" width="28.85546875" bestFit="1" customWidth="1"/>
    <col min="3587" max="3587" width="36.42578125" customWidth="1"/>
    <col min="3841" max="3841" width="6.28515625" customWidth="1"/>
    <col min="3842" max="3842" width="28.85546875" bestFit="1" customWidth="1"/>
    <col min="3843" max="3843" width="36.42578125" customWidth="1"/>
    <col min="4097" max="4097" width="6.28515625" customWidth="1"/>
    <col min="4098" max="4098" width="28.85546875" bestFit="1" customWidth="1"/>
    <col min="4099" max="4099" width="36.42578125" customWidth="1"/>
    <col min="4353" max="4353" width="6.28515625" customWidth="1"/>
    <col min="4354" max="4354" width="28.85546875" bestFit="1" customWidth="1"/>
    <col min="4355" max="4355" width="36.42578125" customWidth="1"/>
    <col min="4609" max="4609" width="6.28515625" customWidth="1"/>
    <col min="4610" max="4610" width="28.85546875" bestFit="1" customWidth="1"/>
    <col min="4611" max="4611" width="36.42578125" customWidth="1"/>
    <col min="4865" max="4865" width="6.28515625" customWidth="1"/>
    <col min="4866" max="4866" width="28.85546875" bestFit="1" customWidth="1"/>
    <col min="4867" max="4867" width="36.42578125" customWidth="1"/>
    <col min="5121" max="5121" width="6.28515625" customWidth="1"/>
    <col min="5122" max="5122" width="28.85546875" bestFit="1" customWidth="1"/>
    <col min="5123" max="5123" width="36.42578125" customWidth="1"/>
    <col min="5377" max="5377" width="6.28515625" customWidth="1"/>
    <col min="5378" max="5378" width="28.85546875" bestFit="1" customWidth="1"/>
    <col min="5379" max="5379" width="36.42578125" customWidth="1"/>
    <col min="5633" max="5633" width="6.28515625" customWidth="1"/>
    <col min="5634" max="5634" width="28.85546875" bestFit="1" customWidth="1"/>
    <col min="5635" max="5635" width="36.42578125" customWidth="1"/>
    <col min="5889" max="5889" width="6.28515625" customWidth="1"/>
    <col min="5890" max="5890" width="28.85546875" bestFit="1" customWidth="1"/>
    <col min="5891" max="5891" width="36.42578125" customWidth="1"/>
    <col min="6145" max="6145" width="6.28515625" customWidth="1"/>
    <col min="6146" max="6146" width="28.85546875" bestFit="1" customWidth="1"/>
    <col min="6147" max="6147" width="36.42578125" customWidth="1"/>
    <col min="6401" max="6401" width="6.28515625" customWidth="1"/>
    <col min="6402" max="6402" width="28.85546875" bestFit="1" customWidth="1"/>
    <col min="6403" max="6403" width="36.42578125" customWidth="1"/>
    <col min="6657" max="6657" width="6.28515625" customWidth="1"/>
    <col min="6658" max="6658" width="28.85546875" bestFit="1" customWidth="1"/>
    <col min="6659" max="6659" width="36.42578125" customWidth="1"/>
    <col min="6913" max="6913" width="6.28515625" customWidth="1"/>
    <col min="6914" max="6914" width="28.85546875" bestFit="1" customWidth="1"/>
    <col min="6915" max="6915" width="36.42578125" customWidth="1"/>
    <col min="7169" max="7169" width="6.28515625" customWidth="1"/>
    <col min="7170" max="7170" width="28.85546875" bestFit="1" customWidth="1"/>
    <col min="7171" max="7171" width="36.42578125" customWidth="1"/>
    <col min="7425" max="7425" width="6.28515625" customWidth="1"/>
    <col min="7426" max="7426" width="28.85546875" bestFit="1" customWidth="1"/>
    <col min="7427" max="7427" width="36.42578125" customWidth="1"/>
    <col min="7681" max="7681" width="6.28515625" customWidth="1"/>
    <col min="7682" max="7682" width="28.85546875" bestFit="1" customWidth="1"/>
    <col min="7683" max="7683" width="36.42578125" customWidth="1"/>
    <col min="7937" max="7937" width="6.28515625" customWidth="1"/>
    <col min="7938" max="7938" width="28.85546875" bestFit="1" customWidth="1"/>
    <col min="7939" max="7939" width="36.42578125" customWidth="1"/>
    <col min="8193" max="8193" width="6.28515625" customWidth="1"/>
    <col min="8194" max="8194" width="28.85546875" bestFit="1" customWidth="1"/>
    <col min="8195" max="8195" width="36.42578125" customWidth="1"/>
    <col min="8449" max="8449" width="6.28515625" customWidth="1"/>
    <col min="8450" max="8450" width="28.85546875" bestFit="1" customWidth="1"/>
    <col min="8451" max="8451" width="36.42578125" customWidth="1"/>
    <col min="8705" max="8705" width="6.28515625" customWidth="1"/>
    <col min="8706" max="8706" width="28.85546875" bestFit="1" customWidth="1"/>
    <col min="8707" max="8707" width="36.42578125" customWidth="1"/>
    <col min="8961" max="8961" width="6.28515625" customWidth="1"/>
    <col min="8962" max="8962" width="28.85546875" bestFit="1" customWidth="1"/>
    <col min="8963" max="8963" width="36.42578125" customWidth="1"/>
    <col min="9217" max="9217" width="6.28515625" customWidth="1"/>
    <col min="9218" max="9218" width="28.85546875" bestFit="1" customWidth="1"/>
    <col min="9219" max="9219" width="36.42578125" customWidth="1"/>
    <col min="9473" max="9473" width="6.28515625" customWidth="1"/>
    <col min="9474" max="9474" width="28.85546875" bestFit="1" customWidth="1"/>
    <col min="9475" max="9475" width="36.42578125" customWidth="1"/>
    <col min="9729" max="9729" width="6.28515625" customWidth="1"/>
    <col min="9730" max="9730" width="28.85546875" bestFit="1" customWidth="1"/>
    <col min="9731" max="9731" width="36.42578125" customWidth="1"/>
    <col min="9985" max="9985" width="6.28515625" customWidth="1"/>
    <col min="9986" max="9986" width="28.85546875" bestFit="1" customWidth="1"/>
    <col min="9987" max="9987" width="36.42578125" customWidth="1"/>
    <col min="10241" max="10241" width="6.28515625" customWidth="1"/>
    <col min="10242" max="10242" width="28.85546875" bestFit="1" customWidth="1"/>
    <col min="10243" max="10243" width="36.42578125" customWidth="1"/>
    <col min="10497" max="10497" width="6.28515625" customWidth="1"/>
    <col min="10498" max="10498" width="28.85546875" bestFit="1" customWidth="1"/>
    <col min="10499" max="10499" width="36.42578125" customWidth="1"/>
    <col min="10753" max="10753" width="6.28515625" customWidth="1"/>
    <col min="10754" max="10754" width="28.85546875" bestFit="1" customWidth="1"/>
    <col min="10755" max="10755" width="36.42578125" customWidth="1"/>
    <col min="11009" max="11009" width="6.28515625" customWidth="1"/>
    <col min="11010" max="11010" width="28.85546875" bestFit="1" customWidth="1"/>
    <col min="11011" max="11011" width="36.42578125" customWidth="1"/>
    <col min="11265" max="11265" width="6.28515625" customWidth="1"/>
    <col min="11266" max="11266" width="28.85546875" bestFit="1" customWidth="1"/>
    <col min="11267" max="11267" width="36.42578125" customWidth="1"/>
    <col min="11521" max="11521" width="6.28515625" customWidth="1"/>
    <col min="11522" max="11522" width="28.85546875" bestFit="1" customWidth="1"/>
    <col min="11523" max="11523" width="36.42578125" customWidth="1"/>
    <col min="11777" max="11777" width="6.28515625" customWidth="1"/>
    <col min="11778" max="11778" width="28.85546875" bestFit="1" customWidth="1"/>
    <col min="11779" max="11779" width="36.42578125" customWidth="1"/>
    <col min="12033" max="12033" width="6.28515625" customWidth="1"/>
    <col min="12034" max="12034" width="28.85546875" bestFit="1" customWidth="1"/>
    <col min="12035" max="12035" width="36.42578125" customWidth="1"/>
    <col min="12289" max="12289" width="6.28515625" customWidth="1"/>
    <col min="12290" max="12290" width="28.85546875" bestFit="1" customWidth="1"/>
    <col min="12291" max="12291" width="36.42578125" customWidth="1"/>
    <col min="12545" max="12545" width="6.28515625" customWidth="1"/>
    <col min="12546" max="12546" width="28.85546875" bestFit="1" customWidth="1"/>
    <col min="12547" max="12547" width="36.42578125" customWidth="1"/>
    <col min="12801" max="12801" width="6.28515625" customWidth="1"/>
    <col min="12802" max="12802" width="28.85546875" bestFit="1" customWidth="1"/>
    <col min="12803" max="12803" width="36.42578125" customWidth="1"/>
    <col min="13057" max="13057" width="6.28515625" customWidth="1"/>
    <col min="13058" max="13058" width="28.85546875" bestFit="1" customWidth="1"/>
    <col min="13059" max="13059" width="36.42578125" customWidth="1"/>
    <col min="13313" max="13313" width="6.28515625" customWidth="1"/>
    <col min="13314" max="13314" width="28.85546875" bestFit="1" customWidth="1"/>
    <col min="13315" max="13315" width="36.42578125" customWidth="1"/>
    <col min="13569" max="13569" width="6.28515625" customWidth="1"/>
    <col min="13570" max="13570" width="28.85546875" bestFit="1" customWidth="1"/>
    <col min="13571" max="13571" width="36.42578125" customWidth="1"/>
    <col min="13825" max="13825" width="6.28515625" customWidth="1"/>
    <col min="13826" max="13826" width="28.85546875" bestFit="1" customWidth="1"/>
    <col min="13827" max="13827" width="36.42578125" customWidth="1"/>
    <col min="14081" max="14081" width="6.28515625" customWidth="1"/>
    <col min="14082" max="14082" width="28.85546875" bestFit="1" customWidth="1"/>
    <col min="14083" max="14083" width="36.42578125" customWidth="1"/>
    <col min="14337" max="14337" width="6.28515625" customWidth="1"/>
    <col min="14338" max="14338" width="28.85546875" bestFit="1" customWidth="1"/>
    <col min="14339" max="14339" width="36.42578125" customWidth="1"/>
    <col min="14593" max="14593" width="6.28515625" customWidth="1"/>
    <col min="14594" max="14594" width="28.85546875" bestFit="1" customWidth="1"/>
    <col min="14595" max="14595" width="36.42578125" customWidth="1"/>
    <col min="14849" max="14849" width="6.28515625" customWidth="1"/>
    <col min="14850" max="14850" width="28.85546875" bestFit="1" customWidth="1"/>
    <col min="14851" max="14851" width="36.42578125" customWidth="1"/>
    <col min="15105" max="15105" width="6.28515625" customWidth="1"/>
    <col min="15106" max="15106" width="28.85546875" bestFit="1" customWidth="1"/>
    <col min="15107" max="15107" width="36.42578125" customWidth="1"/>
    <col min="15361" max="15361" width="6.28515625" customWidth="1"/>
    <col min="15362" max="15362" width="28.85546875" bestFit="1" customWidth="1"/>
    <col min="15363" max="15363" width="36.42578125" customWidth="1"/>
    <col min="15617" max="15617" width="6.28515625" customWidth="1"/>
    <col min="15618" max="15618" width="28.85546875" bestFit="1" customWidth="1"/>
    <col min="15619" max="15619" width="36.42578125" customWidth="1"/>
    <col min="15873" max="15873" width="6.28515625" customWidth="1"/>
    <col min="15874" max="15874" width="28.85546875" bestFit="1" customWidth="1"/>
    <col min="15875" max="15875" width="36.42578125" customWidth="1"/>
    <col min="16129" max="16129" width="6.28515625" customWidth="1"/>
    <col min="16130" max="16130" width="28.85546875" bestFit="1" customWidth="1"/>
    <col min="16131" max="16131" width="36.42578125" customWidth="1"/>
  </cols>
  <sheetData>
    <row r="1" spans="1:6" ht="54.75" customHeight="1" x14ac:dyDescent="0.5">
      <c r="B1" s="68" t="s">
        <v>125</v>
      </c>
    </row>
    <row r="2" spans="1:6" ht="20.25" customHeight="1" x14ac:dyDescent="0.25"/>
    <row r="3" spans="1:6" ht="20.25" customHeight="1" x14ac:dyDescent="0.25">
      <c r="B3" t="str">
        <f>'Estimate - Full (for Coaches)'!D3</f>
        <v>Support Services Building</v>
      </c>
    </row>
    <row r="4" spans="1:6" ht="20.25" customHeight="1" x14ac:dyDescent="0.25">
      <c r="B4" t="str">
        <f>'Estimate - Full (for Coaches)'!D4</f>
        <v>15200 Neabsco Mills Rd.</v>
      </c>
    </row>
    <row r="5" spans="1:6" ht="20.25" customHeight="1" x14ac:dyDescent="0.25">
      <c r="B5" t="str">
        <f>'Estimate - Full (for Coaches)'!D5</f>
        <v>Woodbridge, VA 22191</v>
      </c>
    </row>
    <row r="6" spans="1:6" ht="20.25" customHeight="1" x14ac:dyDescent="0.25"/>
    <row r="7" spans="1:6" ht="20.25" customHeight="1" x14ac:dyDescent="0.25">
      <c r="C7" s="93">
        <v>41934</v>
      </c>
    </row>
    <row r="8" spans="1:6" ht="20.25" customHeight="1" thickBot="1" x14ac:dyDescent="0.3">
      <c r="A8" s="70" t="s">
        <v>55</v>
      </c>
      <c r="B8" s="71" t="s">
        <v>27</v>
      </c>
      <c r="C8" s="71"/>
    </row>
    <row r="9" spans="1:6" ht="20.25" customHeight="1" x14ac:dyDescent="0.25">
      <c r="A9" s="67">
        <v>1</v>
      </c>
      <c r="B9" t="s">
        <v>117</v>
      </c>
      <c r="C9"/>
    </row>
    <row r="10" spans="1:6" ht="20.25" customHeight="1" x14ac:dyDescent="0.25">
      <c r="B10" s="98" t="s">
        <v>116</v>
      </c>
      <c r="C10"/>
    </row>
    <row r="11" spans="1:6" ht="20.25" customHeight="1" x14ac:dyDescent="0.25">
      <c r="A11" s="67">
        <v>2</v>
      </c>
      <c r="B11" t="s">
        <v>123</v>
      </c>
      <c r="C11"/>
    </row>
    <row r="12" spans="1:6" ht="20.25" customHeight="1" x14ac:dyDescent="0.25">
      <c r="A12" s="67">
        <v>3</v>
      </c>
      <c r="B12" t="s">
        <v>124</v>
      </c>
      <c r="C12"/>
    </row>
    <row r="13" spans="1:6" ht="20.25" customHeight="1" x14ac:dyDescent="0.25">
      <c r="A13" s="67">
        <v>4</v>
      </c>
      <c r="B13" t="s">
        <v>119</v>
      </c>
      <c r="C13"/>
    </row>
    <row r="14" spans="1:6" ht="20.25" customHeight="1" x14ac:dyDescent="0.25">
      <c r="A14" s="67">
        <v>5</v>
      </c>
      <c r="B14" t="s">
        <v>118</v>
      </c>
      <c r="C14"/>
      <c r="F14" s="97"/>
    </row>
    <row r="15" spans="1:6" ht="20.25" customHeight="1" x14ac:dyDescent="0.25">
      <c r="A15" s="67">
        <v>6</v>
      </c>
      <c r="B15" t="s">
        <v>115</v>
      </c>
      <c r="C15"/>
      <c r="F15" s="97"/>
    </row>
    <row r="16" spans="1:6" ht="20.25" customHeight="1" x14ac:dyDescent="0.25">
      <c r="A16" s="67">
        <v>7</v>
      </c>
      <c r="B16" t="s">
        <v>120</v>
      </c>
      <c r="C16"/>
    </row>
    <row r="17" spans="1:3" ht="20.25" customHeight="1" x14ac:dyDescent="0.25">
      <c r="B17" t="s">
        <v>121</v>
      </c>
      <c r="C17"/>
    </row>
    <row r="18" spans="1:3" ht="20.25" customHeight="1" x14ac:dyDescent="0.25">
      <c r="A18" s="99">
        <v>8</v>
      </c>
      <c r="B18" t="s">
        <v>122</v>
      </c>
      <c r="C18"/>
    </row>
    <row r="19" spans="1:3" ht="20.25" customHeight="1" x14ac:dyDescent="0.25">
      <c r="A19" s="95"/>
      <c r="B19" s="94"/>
      <c r="C19"/>
    </row>
    <row r="20" spans="1:3" ht="20.25" customHeight="1" x14ac:dyDescent="0.25">
      <c r="A20" s="96"/>
      <c r="C20"/>
    </row>
    <row r="21" spans="1:3" ht="20.25" customHeight="1" x14ac:dyDescent="0.25">
      <c r="C21"/>
    </row>
    <row r="22" spans="1:3" ht="20.25" customHeight="1" x14ac:dyDescent="0.25">
      <c r="C22"/>
    </row>
    <row r="23" spans="1:3" ht="20.25" customHeight="1" x14ac:dyDescent="0.25">
      <c r="C23"/>
    </row>
    <row r="24" spans="1:3" ht="20.25" customHeight="1" x14ac:dyDescent="0.25">
      <c r="C24"/>
    </row>
    <row r="25" spans="1:3" ht="20.25" customHeight="1" x14ac:dyDescent="0.25">
      <c r="C25"/>
    </row>
    <row r="26" spans="1:3" ht="20.25" customHeight="1" x14ac:dyDescent="0.25"/>
    <row r="27" spans="1:3" ht="20.25" customHeight="1" x14ac:dyDescent="0.25"/>
    <row r="28" spans="1:3" ht="20.25" customHeight="1" x14ac:dyDescent="0.25"/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zoomScale="115" zoomScaleNormal="115" zoomScaleSheetLayoutView="110" workbookViewId="0"/>
  </sheetViews>
  <sheetFormatPr defaultRowHeight="15" x14ac:dyDescent="0.25"/>
  <cols>
    <col min="1" max="1" width="6.28515625" style="67" customWidth="1"/>
    <col min="2" max="2" width="28.85546875" bestFit="1" customWidth="1"/>
    <col min="3" max="3" width="36.42578125" style="69" customWidth="1"/>
    <col min="257" max="257" width="6.28515625" customWidth="1"/>
    <col min="258" max="258" width="28.85546875" bestFit="1" customWidth="1"/>
    <col min="259" max="259" width="36.42578125" customWidth="1"/>
    <col min="513" max="513" width="6.28515625" customWidth="1"/>
    <col min="514" max="514" width="28.85546875" bestFit="1" customWidth="1"/>
    <col min="515" max="515" width="36.42578125" customWidth="1"/>
    <col min="769" max="769" width="6.28515625" customWidth="1"/>
    <col min="770" max="770" width="28.85546875" bestFit="1" customWidth="1"/>
    <col min="771" max="771" width="36.42578125" customWidth="1"/>
    <col min="1025" max="1025" width="6.28515625" customWidth="1"/>
    <col min="1026" max="1026" width="28.85546875" bestFit="1" customWidth="1"/>
    <col min="1027" max="1027" width="36.42578125" customWidth="1"/>
    <col min="1281" max="1281" width="6.28515625" customWidth="1"/>
    <col min="1282" max="1282" width="28.85546875" bestFit="1" customWidth="1"/>
    <col min="1283" max="1283" width="36.42578125" customWidth="1"/>
    <col min="1537" max="1537" width="6.28515625" customWidth="1"/>
    <col min="1538" max="1538" width="28.85546875" bestFit="1" customWidth="1"/>
    <col min="1539" max="1539" width="36.42578125" customWidth="1"/>
    <col min="1793" max="1793" width="6.28515625" customWidth="1"/>
    <col min="1794" max="1794" width="28.85546875" bestFit="1" customWidth="1"/>
    <col min="1795" max="1795" width="36.42578125" customWidth="1"/>
    <col min="2049" max="2049" width="6.28515625" customWidth="1"/>
    <col min="2050" max="2050" width="28.85546875" bestFit="1" customWidth="1"/>
    <col min="2051" max="2051" width="36.42578125" customWidth="1"/>
    <col min="2305" max="2305" width="6.28515625" customWidth="1"/>
    <col min="2306" max="2306" width="28.85546875" bestFit="1" customWidth="1"/>
    <col min="2307" max="2307" width="36.42578125" customWidth="1"/>
    <col min="2561" max="2561" width="6.28515625" customWidth="1"/>
    <col min="2562" max="2562" width="28.85546875" bestFit="1" customWidth="1"/>
    <col min="2563" max="2563" width="36.42578125" customWidth="1"/>
    <col min="2817" max="2817" width="6.28515625" customWidth="1"/>
    <col min="2818" max="2818" width="28.85546875" bestFit="1" customWidth="1"/>
    <col min="2819" max="2819" width="36.42578125" customWidth="1"/>
    <col min="3073" max="3073" width="6.28515625" customWidth="1"/>
    <col min="3074" max="3074" width="28.85546875" bestFit="1" customWidth="1"/>
    <col min="3075" max="3075" width="36.42578125" customWidth="1"/>
    <col min="3329" max="3329" width="6.28515625" customWidth="1"/>
    <col min="3330" max="3330" width="28.85546875" bestFit="1" customWidth="1"/>
    <col min="3331" max="3331" width="36.42578125" customWidth="1"/>
    <col min="3585" max="3585" width="6.28515625" customWidth="1"/>
    <col min="3586" max="3586" width="28.85546875" bestFit="1" customWidth="1"/>
    <col min="3587" max="3587" width="36.42578125" customWidth="1"/>
    <col min="3841" max="3841" width="6.28515625" customWidth="1"/>
    <col min="3842" max="3842" width="28.85546875" bestFit="1" customWidth="1"/>
    <col min="3843" max="3843" width="36.42578125" customWidth="1"/>
    <col min="4097" max="4097" width="6.28515625" customWidth="1"/>
    <col min="4098" max="4098" width="28.85546875" bestFit="1" customWidth="1"/>
    <col min="4099" max="4099" width="36.42578125" customWidth="1"/>
    <col min="4353" max="4353" width="6.28515625" customWidth="1"/>
    <col min="4354" max="4354" width="28.85546875" bestFit="1" customWidth="1"/>
    <col min="4355" max="4355" width="36.42578125" customWidth="1"/>
    <col min="4609" max="4609" width="6.28515625" customWidth="1"/>
    <col min="4610" max="4610" width="28.85546875" bestFit="1" customWidth="1"/>
    <col min="4611" max="4611" width="36.42578125" customWidth="1"/>
    <col min="4865" max="4865" width="6.28515625" customWidth="1"/>
    <col min="4866" max="4866" width="28.85546875" bestFit="1" customWidth="1"/>
    <col min="4867" max="4867" width="36.42578125" customWidth="1"/>
    <col min="5121" max="5121" width="6.28515625" customWidth="1"/>
    <col min="5122" max="5122" width="28.85546875" bestFit="1" customWidth="1"/>
    <col min="5123" max="5123" width="36.42578125" customWidth="1"/>
    <col min="5377" max="5377" width="6.28515625" customWidth="1"/>
    <col min="5378" max="5378" width="28.85546875" bestFit="1" customWidth="1"/>
    <col min="5379" max="5379" width="36.42578125" customWidth="1"/>
    <col min="5633" max="5633" width="6.28515625" customWidth="1"/>
    <col min="5634" max="5634" width="28.85546875" bestFit="1" customWidth="1"/>
    <col min="5635" max="5635" width="36.42578125" customWidth="1"/>
    <col min="5889" max="5889" width="6.28515625" customWidth="1"/>
    <col min="5890" max="5890" width="28.85546875" bestFit="1" customWidth="1"/>
    <col min="5891" max="5891" width="36.42578125" customWidth="1"/>
    <col min="6145" max="6145" width="6.28515625" customWidth="1"/>
    <col min="6146" max="6146" width="28.85546875" bestFit="1" customWidth="1"/>
    <col min="6147" max="6147" width="36.42578125" customWidth="1"/>
    <col min="6401" max="6401" width="6.28515625" customWidth="1"/>
    <col min="6402" max="6402" width="28.85546875" bestFit="1" customWidth="1"/>
    <col min="6403" max="6403" width="36.42578125" customWidth="1"/>
    <col min="6657" max="6657" width="6.28515625" customWidth="1"/>
    <col min="6658" max="6658" width="28.85546875" bestFit="1" customWidth="1"/>
    <col min="6659" max="6659" width="36.42578125" customWidth="1"/>
    <col min="6913" max="6913" width="6.28515625" customWidth="1"/>
    <col min="6914" max="6914" width="28.85546875" bestFit="1" customWidth="1"/>
    <col min="6915" max="6915" width="36.42578125" customWidth="1"/>
    <col min="7169" max="7169" width="6.28515625" customWidth="1"/>
    <col min="7170" max="7170" width="28.85546875" bestFit="1" customWidth="1"/>
    <col min="7171" max="7171" width="36.42578125" customWidth="1"/>
    <col min="7425" max="7425" width="6.28515625" customWidth="1"/>
    <col min="7426" max="7426" width="28.85546875" bestFit="1" customWidth="1"/>
    <col min="7427" max="7427" width="36.42578125" customWidth="1"/>
    <col min="7681" max="7681" width="6.28515625" customWidth="1"/>
    <col min="7682" max="7682" width="28.85546875" bestFit="1" customWidth="1"/>
    <col min="7683" max="7683" width="36.42578125" customWidth="1"/>
    <col min="7937" max="7937" width="6.28515625" customWidth="1"/>
    <col min="7938" max="7938" width="28.85546875" bestFit="1" customWidth="1"/>
    <col min="7939" max="7939" width="36.42578125" customWidth="1"/>
    <col min="8193" max="8193" width="6.28515625" customWidth="1"/>
    <col min="8194" max="8194" width="28.85546875" bestFit="1" customWidth="1"/>
    <col min="8195" max="8195" width="36.42578125" customWidth="1"/>
    <col min="8449" max="8449" width="6.28515625" customWidth="1"/>
    <col min="8450" max="8450" width="28.85546875" bestFit="1" customWidth="1"/>
    <col min="8451" max="8451" width="36.42578125" customWidth="1"/>
    <col min="8705" max="8705" width="6.28515625" customWidth="1"/>
    <col min="8706" max="8706" width="28.85546875" bestFit="1" customWidth="1"/>
    <col min="8707" max="8707" width="36.42578125" customWidth="1"/>
    <col min="8961" max="8961" width="6.28515625" customWidth="1"/>
    <col min="8962" max="8962" width="28.85546875" bestFit="1" customWidth="1"/>
    <col min="8963" max="8963" width="36.42578125" customWidth="1"/>
    <col min="9217" max="9217" width="6.28515625" customWidth="1"/>
    <col min="9218" max="9218" width="28.85546875" bestFit="1" customWidth="1"/>
    <col min="9219" max="9219" width="36.42578125" customWidth="1"/>
    <col min="9473" max="9473" width="6.28515625" customWidth="1"/>
    <col min="9474" max="9474" width="28.85546875" bestFit="1" customWidth="1"/>
    <col min="9475" max="9475" width="36.42578125" customWidth="1"/>
    <col min="9729" max="9729" width="6.28515625" customWidth="1"/>
    <col min="9730" max="9730" width="28.85546875" bestFit="1" customWidth="1"/>
    <col min="9731" max="9731" width="36.42578125" customWidth="1"/>
    <col min="9985" max="9985" width="6.28515625" customWidth="1"/>
    <col min="9986" max="9986" width="28.85546875" bestFit="1" customWidth="1"/>
    <col min="9987" max="9987" width="36.42578125" customWidth="1"/>
    <col min="10241" max="10241" width="6.28515625" customWidth="1"/>
    <col min="10242" max="10242" width="28.85546875" bestFit="1" customWidth="1"/>
    <col min="10243" max="10243" width="36.42578125" customWidth="1"/>
    <col min="10497" max="10497" width="6.28515625" customWidth="1"/>
    <col min="10498" max="10498" width="28.85546875" bestFit="1" customWidth="1"/>
    <col min="10499" max="10499" width="36.42578125" customWidth="1"/>
    <col min="10753" max="10753" width="6.28515625" customWidth="1"/>
    <col min="10754" max="10754" width="28.85546875" bestFit="1" customWidth="1"/>
    <col min="10755" max="10755" width="36.42578125" customWidth="1"/>
    <col min="11009" max="11009" width="6.28515625" customWidth="1"/>
    <col min="11010" max="11010" width="28.85546875" bestFit="1" customWidth="1"/>
    <col min="11011" max="11011" width="36.42578125" customWidth="1"/>
    <col min="11265" max="11265" width="6.28515625" customWidth="1"/>
    <col min="11266" max="11266" width="28.85546875" bestFit="1" customWidth="1"/>
    <col min="11267" max="11267" width="36.42578125" customWidth="1"/>
    <col min="11521" max="11521" width="6.28515625" customWidth="1"/>
    <col min="11522" max="11522" width="28.85546875" bestFit="1" customWidth="1"/>
    <col min="11523" max="11523" width="36.42578125" customWidth="1"/>
    <col min="11777" max="11777" width="6.28515625" customWidth="1"/>
    <col min="11778" max="11778" width="28.85546875" bestFit="1" customWidth="1"/>
    <col min="11779" max="11779" width="36.42578125" customWidth="1"/>
    <col min="12033" max="12033" width="6.28515625" customWidth="1"/>
    <col min="12034" max="12034" width="28.85546875" bestFit="1" customWidth="1"/>
    <col min="12035" max="12035" width="36.42578125" customWidth="1"/>
    <col min="12289" max="12289" width="6.28515625" customWidth="1"/>
    <col min="12290" max="12290" width="28.85546875" bestFit="1" customWidth="1"/>
    <col min="12291" max="12291" width="36.42578125" customWidth="1"/>
    <col min="12545" max="12545" width="6.28515625" customWidth="1"/>
    <col min="12546" max="12546" width="28.85546875" bestFit="1" customWidth="1"/>
    <col min="12547" max="12547" width="36.42578125" customWidth="1"/>
    <col min="12801" max="12801" width="6.28515625" customWidth="1"/>
    <col min="12802" max="12802" width="28.85546875" bestFit="1" customWidth="1"/>
    <col min="12803" max="12803" width="36.42578125" customWidth="1"/>
    <col min="13057" max="13057" width="6.28515625" customWidth="1"/>
    <col min="13058" max="13058" width="28.85546875" bestFit="1" customWidth="1"/>
    <col min="13059" max="13059" width="36.42578125" customWidth="1"/>
    <col min="13313" max="13313" width="6.28515625" customWidth="1"/>
    <col min="13314" max="13314" width="28.85546875" bestFit="1" customWidth="1"/>
    <col min="13315" max="13315" width="36.42578125" customWidth="1"/>
    <col min="13569" max="13569" width="6.28515625" customWidth="1"/>
    <col min="13570" max="13570" width="28.85546875" bestFit="1" customWidth="1"/>
    <col min="13571" max="13571" width="36.42578125" customWidth="1"/>
    <col min="13825" max="13825" width="6.28515625" customWidth="1"/>
    <col min="13826" max="13826" width="28.85546875" bestFit="1" customWidth="1"/>
    <col min="13827" max="13827" width="36.42578125" customWidth="1"/>
    <col min="14081" max="14081" width="6.28515625" customWidth="1"/>
    <col min="14082" max="14082" width="28.85546875" bestFit="1" customWidth="1"/>
    <col min="14083" max="14083" width="36.42578125" customWidth="1"/>
    <col min="14337" max="14337" width="6.28515625" customWidth="1"/>
    <col min="14338" max="14338" width="28.85546875" bestFit="1" customWidth="1"/>
    <col min="14339" max="14339" width="36.42578125" customWidth="1"/>
    <col min="14593" max="14593" width="6.28515625" customWidth="1"/>
    <col min="14594" max="14594" width="28.85546875" bestFit="1" customWidth="1"/>
    <col min="14595" max="14595" width="36.42578125" customWidth="1"/>
    <col min="14849" max="14849" width="6.28515625" customWidth="1"/>
    <col min="14850" max="14850" width="28.85546875" bestFit="1" customWidth="1"/>
    <col min="14851" max="14851" width="36.42578125" customWidth="1"/>
    <col min="15105" max="15105" width="6.28515625" customWidth="1"/>
    <col min="15106" max="15106" width="28.85546875" bestFit="1" customWidth="1"/>
    <col min="15107" max="15107" width="36.42578125" customWidth="1"/>
    <col min="15361" max="15361" width="6.28515625" customWidth="1"/>
    <col min="15362" max="15362" width="28.85546875" bestFit="1" customWidth="1"/>
    <col min="15363" max="15363" width="36.42578125" customWidth="1"/>
    <col min="15617" max="15617" width="6.28515625" customWidth="1"/>
    <col min="15618" max="15618" width="28.85546875" bestFit="1" customWidth="1"/>
    <col min="15619" max="15619" width="36.42578125" customWidth="1"/>
    <col min="15873" max="15873" width="6.28515625" customWidth="1"/>
    <col min="15874" max="15874" width="28.85546875" bestFit="1" customWidth="1"/>
    <col min="15875" max="15875" width="36.42578125" customWidth="1"/>
    <col min="16129" max="16129" width="6.28515625" customWidth="1"/>
    <col min="16130" max="16130" width="28.85546875" bestFit="1" customWidth="1"/>
    <col min="16131" max="16131" width="36.42578125" customWidth="1"/>
  </cols>
  <sheetData>
    <row r="1" spans="1:3" ht="54.75" customHeight="1" x14ac:dyDescent="0.5">
      <c r="B1" s="68" t="s">
        <v>57</v>
      </c>
    </row>
    <row r="2" spans="1:3" ht="20.25" customHeight="1" x14ac:dyDescent="0.25"/>
    <row r="3" spans="1:3" ht="20.25" customHeight="1" x14ac:dyDescent="0.25">
      <c r="B3" t="str">
        <f>'Estimate - Full (for Coaches)'!D3</f>
        <v>Support Services Building</v>
      </c>
    </row>
    <row r="4" spans="1:3" ht="20.25" customHeight="1" x14ac:dyDescent="0.25">
      <c r="B4" t="str">
        <f>'Estimate - Full (for Coaches)'!D4</f>
        <v>15200 Neabsco Mills Rd.</v>
      </c>
    </row>
    <row r="5" spans="1:3" ht="20.25" customHeight="1" x14ac:dyDescent="0.25">
      <c r="B5" t="str">
        <f>'Estimate - Full (for Coaches)'!D5</f>
        <v>Woodbridge, VA 22191</v>
      </c>
    </row>
    <row r="6" spans="1:3" ht="20.25" customHeight="1" x14ac:dyDescent="0.25"/>
    <row r="7" spans="1:3" ht="20.25" customHeight="1" x14ac:dyDescent="0.25"/>
    <row r="8" spans="1:3" ht="20.25" customHeight="1" thickBot="1" x14ac:dyDescent="0.3">
      <c r="A8" s="70" t="s">
        <v>55</v>
      </c>
      <c r="B8" s="71" t="s">
        <v>27</v>
      </c>
      <c r="C8" s="71"/>
    </row>
    <row r="9" spans="1:3" ht="20.25" customHeight="1" x14ac:dyDescent="0.25">
      <c r="A9" s="67">
        <v>1</v>
      </c>
      <c r="C9"/>
    </row>
    <row r="10" spans="1:3" ht="20.25" customHeight="1" x14ac:dyDescent="0.25">
      <c r="A10" s="67">
        <v>2</v>
      </c>
      <c r="C10"/>
    </row>
    <row r="11" spans="1:3" ht="20.25" customHeight="1" x14ac:dyDescent="0.25">
      <c r="A11" s="67">
        <v>3</v>
      </c>
      <c r="C11"/>
    </row>
    <row r="12" spans="1:3" ht="20.25" customHeight="1" x14ac:dyDescent="0.25">
      <c r="A12" s="67">
        <v>4</v>
      </c>
      <c r="C12"/>
    </row>
    <row r="13" spans="1:3" ht="20.25" customHeight="1" x14ac:dyDescent="0.25">
      <c r="C13"/>
    </row>
    <row r="14" spans="1:3" ht="20.25" customHeight="1" x14ac:dyDescent="0.25">
      <c r="C14"/>
    </row>
    <row r="15" spans="1:3" ht="20.25" customHeight="1" x14ac:dyDescent="0.25">
      <c r="C15"/>
    </row>
    <row r="16" spans="1:3" ht="20.25" customHeight="1" x14ac:dyDescent="0.25">
      <c r="C16"/>
    </row>
    <row r="17" spans="3:3" ht="20.25" customHeight="1" x14ac:dyDescent="0.25">
      <c r="C17"/>
    </row>
    <row r="18" spans="3:3" ht="20.25" customHeight="1" x14ac:dyDescent="0.25">
      <c r="C18"/>
    </row>
    <row r="19" spans="3:3" ht="20.25" customHeight="1" x14ac:dyDescent="0.25">
      <c r="C19"/>
    </row>
    <row r="20" spans="3:3" ht="20.25" customHeight="1" x14ac:dyDescent="0.25">
      <c r="C20"/>
    </row>
    <row r="21" spans="3:3" ht="20.25" customHeight="1" x14ac:dyDescent="0.25">
      <c r="C21"/>
    </row>
    <row r="22" spans="3:3" ht="20.25" customHeight="1" x14ac:dyDescent="0.25">
      <c r="C22"/>
    </row>
    <row r="23" spans="3:3" ht="20.25" customHeight="1" x14ac:dyDescent="0.25">
      <c r="C23"/>
    </row>
    <row r="24" spans="3:3" ht="20.25" customHeight="1" x14ac:dyDescent="0.25">
      <c r="C24"/>
    </row>
    <row r="25" spans="3:3" ht="20.25" customHeight="1" x14ac:dyDescent="0.25">
      <c r="C25"/>
    </row>
    <row r="26" spans="3:3" ht="20.25" customHeight="1" x14ac:dyDescent="0.25"/>
    <row r="27" spans="3:3" ht="20.25" customHeight="1" x14ac:dyDescent="0.25"/>
    <row r="28" spans="3:3" ht="20.25" customHeight="1" x14ac:dyDescent="0.25"/>
  </sheetData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C42"/>
  <sheetViews>
    <sheetView workbookViewId="0"/>
  </sheetViews>
  <sheetFormatPr defaultRowHeight="15" x14ac:dyDescent="0.25"/>
  <cols>
    <col min="2" max="2" width="56.85546875" bestFit="1" customWidth="1"/>
    <col min="3" max="3" width="12.85546875" bestFit="1" customWidth="1"/>
  </cols>
  <sheetData>
    <row r="15" spans="2:2" x14ac:dyDescent="0.25">
      <c r="B15" s="80" t="s">
        <v>67</v>
      </c>
    </row>
    <row r="17" spans="2:3" x14ac:dyDescent="0.25">
      <c r="B17" t="s">
        <v>68</v>
      </c>
    </row>
    <row r="18" spans="2:3" x14ac:dyDescent="0.25">
      <c r="B18" t="s">
        <v>69</v>
      </c>
    </row>
    <row r="19" spans="2:3" x14ac:dyDescent="0.25">
      <c r="B19" t="s">
        <v>78</v>
      </c>
    </row>
    <row r="20" spans="2:3" x14ac:dyDescent="0.25">
      <c r="B20" t="s">
        <v>70</v>
      </c>
    </row>
    <row r="22" spans="2:3" x14ac:dyDescent="0.25">
      <c r="B22" t="s">
        <v>98</v>
      </c>
    </row>
    <row r="24" spans="2:3" x14ac:dyDescent="0.25">
      <c r="B24" t="s">
        <v>71</v>
      </c>
      <c r="C24" t="s">
        <v>72</v>
      </c>
    </row>
    <row r="26" spans="2:3" x14ac:dyDescent="0.25">
      <c r="B26" t="s">
        <v>73</v>
      </c>
      <c r="C26" t="s">
        <v>72</v>
      </c>
    </row>
    <row r="28" spans="2:3" x14ac:dyDescent="0.25">
      <c r="B28" t="s">
        <v>75</v>
      </c>
      <c r="C28" t="s">
        <v>74</v>
      </c>
    </row>
    <row r="30" spans="2:3" x14ac:dyDescent="0.25">
      <c r="B30" t="s">
        <v>102</v>
      </c>
      <c r="C30" t="s">
        <v>74</v>
      </c>
    </row>
    <row r="32" spans="2:3" x14ac:dyDescent="0.25">
      <c r="B32" t="s">
        <v>99</v>
      </c>
    </row>
    <row r="33" spans="2:2" x14ac:dyDescent="0.25">
      <c r="B33" t="s">
        <v>94</v>
      </c>
    </row>
    <row r="35" spans="2:2" x14ac:dyDescent="0.25">
      <c r="B35" t="s">
        <v>79</v>
      </c>
    </row>
    <row r="36" spans="2:2" x14ac:dyDescent="0.25">
      <c r="B36" t="s">
        <v>100</v>
      </c>
    </row>
    <row r="40" spans="2:2" x14ac:dyDescent="0.25">
      <c r="B40" t="s">
        <v>76</v>
      </c>
    </row>
    <row r="42" spans="2:2" x14ac:dyDescent="0.25">
      <c r="B42" t="s">
        <v>77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C42"/>
  <sheetViews>
    <sheetView workbookViewId="0"/>
  </sheetViews>
  <sheetFormatPr defaultRowHeight="15" x14ac:dyDescent="0.25"/>
  <cols>
    <col min="2" max="2" width="56.85546875" bestFit="1" customWidth="1"/>
  </cols>
  <sheetData>
    <row r="15" spans="2:2" x14ac:dyDescent="0.25">
      <c r="B15" s="80" t="s">
        <v>67</v>
      </c>
    </row>
    <row r="17" spans="2:3" x14ac:dyDescent="0.25">
      <c r="B17" t="s">
        <v>68</v>
      </c>
    </row>
    <row r="18" spans="2:3" x14ac:dyDescent="0.25">
      <c r="B18" t="s">
        <v>69</v>
      </c>
    </row>
    <row r="19" spans="2:3" x14ac:dyDescent="0.25">
      <c r="B19" t="s">
        <v>78</v>
      </c>
    </row>
    <row r="20" spans="2:3" x14ac:dyDescent="0.25">
      <c r="B20" t="s">
        <v>70</v>
      </c>
    </row>
    <row r="22" spans="2:3" x14ac:dyDescent="0.25">
      <c r="B22" t="s">
        <v>98</v>
      </c>
    </row>
    <row r="24" spans="2:3" x14ac:dyDescent="0.25">
      <c r="B24" t="s">
        <v>71</v>
      </c>
      <c r="C24" t="s">
        <v>72</v>
      </c>
    </row>
    <row r="26" spans="2:3" x14ac:dyDescent="0.25">
      <c r="B26" t="s">
        <v>73</v>
      </c>
      <c r="C26" t="s">
        <v>72</v>
      </c>
    </row>
    <row r="28" spans="2:3" x14ac:dyDescent="0.25">
      <c r="B28" t="s">
        <v>75</v>
      </c>
      <c r="C28" t="s">
        <v>74</v>
      </c>
    </row>
    <row r="30" spans="2:3" x14ac:dyDescent="0.25">
      <c r="B30" t="s">
        <v>102</v>
      </c>
      <c r="C30" t="s">
        <v>74</v>
      </c>
    </row>
    <row r="32" spans="2:3" x14ac:dyDescent="0.25">
      <c r="B32" t="s">
        <v>99</v>
      </c>
    </row>
    <row r="33" spans="2:2" x14ac:dyDescent="0.25">
      <c r="B33" t="s">
        <v>94</v>
      </c>
    </row>
    <row r="35" spans="2:2" x14ac:dyDescent="0.25">
      <c r="B35" t="s">
        <v>79</v>
      </c>
    </row>
    <row r="36" spans="2:2" x14ac:dyDescent="0.25">
      <c r="B36" t="s">
        <v>100</v>
      </c>
    </row>
    <row r="40" spans="2:2" x14ac:dyDescent="0.25">
      <c r="B40" t="s">
        <v>76</v>
      </c>
    </row>
    <row r="42" spans="2:2" x14ac:dyDescent="0.25">
      <c r="B42" t="s">
        <v>77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C39"/>
  <sheetViews>
    <sheetView workbookViewId="0"/>
  </sheetViews>
  <sheetFormatPr defaultRowHeight="15" x14ac:dyDescent="0.25"/>
  <cols>
    <col min="2" max="2" width="56.85546875" bestFit="1" customWidth="1"/>
  </cols>
  <sheetData>
    <row r="15" spans="2:2" x14ac:dyDescent="0.25">
      <c r="B15" s="80" t="s">
        <v>67</v>
      </c>
    </row>
    <row r="17" spans="2:3" x14ac:dyDescent="0.25">
      <c r="B17" t="s">
        <v>68</v>
      </c>
    </row>
    <row r="18" spans="2:3" x14ac:dyDescent="0.25">
      <c r="B18" t="s">
        <v>69</v>
      </c>
    </row>
    <row r="19" spans="2:3" x14ac:dyDescent="0.25">
      <c r="B19" t="s">
        <v>78</v>
      </c>
    </row>
    <row r="20" spans="2:3" x14ac:dyDescent="0.25">
      <c r="B20" t="s">
        <v>70</v>
      </c>
    </row>
    <row r="22" spans="2:3" x14ac:dyDescent="0.25">
      <c r="B22" t="s">
        <v>98</v>
      </c>
    </row>
    <row r="24" spans="2:3" x14ac:dyDescent="0.25">
      <c r="B24" t="s">
        <v>71</v>
      </c>
      <c r="C24" t="s">
        <v>72</v>
      </c>
    </row>
    <row r="26" spans="2:3" x14ac:dyDescent="0.25">
      <c r="B26" t="s">
        <v>73</v>
      </c>
      <c r="C26" t="s">
        <v>72</v>
      </c>
    </row>
    <row r="28" spans="2:3" x14ac:dyDescent="0.25">
      <c r="B28" t="s">
        <v>75</v>
      </c>
      <c r="C28" t="s">
        <v>74</v>
      </c>
    </row>
    <row r="30" spans="2:3" x14ac:dyDescent="0.25">
      <c r="B30" t="s">
        <v>102</v>
      </c>
      <c r="C30" t="s">
        <v>74</v>
      </c>
    </row>
    <row r="32" spans="2:3" x14ac:dyDescent="0.25">
      <c r="B32" t="s">
        <v>79</v>
      </c>
    </row>
    <row r="33" spans="2:2" x14ac:dyDescent="0.25">
      <c r="B33" t="s">
        <v>100</v>
      </c>
    </row>
    <row r="37" spans="2:2" x14ac:dyDescent="0.25">
      <c r="B37" t="s">
        <v>76</v>
      </c>
    </row>
    <row r="39" spans="2:2" x14ac:dyDescent="0.25">
      <c r="B39" t="s">
        <v>77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Estimate - Full (for Coaches)</vt:lpstr>
      <vt:lpstr>Estimate - CSI</vt:lpstr>
      <vt:lpstr>Estimate - ArchEx</vt:lpstr>
      <vt:lpstr>Company Unit Price Database</vt:lpstr>
      <vt:lpstr>Addendum 1</vt:lpstr>
      <vt:lpstr>Addendum 2</vt:lpstr>
      <vt:lpstr>Sub 1 Proposal Sheet</vt:lpstr>
      <vt:lpstr>Sub 2 Proposal Sheet</vt:lpstr>
      <vt:lpstr>Sub 3 Proposal Sheet</vt:lpstr>
      <vt:lpstr>Material Bid Proposal 1</vt:lpstr>
      <vt:lpstr>Material Bid Proposal 2</vt:lpstr>
      <vt:lpstr>Bogus Proposal</vt:lpstr>
      <vt:lpstr>'Addendum 1'!Print_Area</vt:lpstr>
      <vt:lpstr>'Addendum 2'!Print_Area</vt:lpstr>
      <vt:lpstr>'Company Unit Price Database'!Print_Area</vt:lpstr>
      <vt:lpstr>'Estimate - ArchEx'!Print_Area</vt:lpstr>
      <vt:lpstr>'Estimate - CSI'!Print_Area</vt:lpstr>
      <vt:lpstr>'Estimate - Full (for Coaches)'!Print_Area</vt:lpstr>
      <vt:lpstr>'Material Bid Proposal 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</dc:creator>
  <cp:lastModifiedBy>eib34293</cp:lastModifiedBy>
  <cp:lastPrinted>2014-11-05T15:46:36Z</cp:lastPrinted>
  <dcterms:created xsi:type="dcterms:W3CDTF">2012-10-29T14:37:58Z</dcterms:created>
  <dcterms:modified xsi:type="dcterms:W3CDTF">2014-11-06T17:59:52Z</dcterms:modified>
</cp:coreProperties>
</file>